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сетевые для сайта" sheetId="1" r:id="rId1"/>
  </sheets>
  <definedNames>
    <definedName name="Z_59D6CA14_0334_4BCA_8446_A8ADF8C977CE_.wvu.PrintArea" localSheetId="0" hidden="1">'сетевые для сайта'!$A$1:$O$44</definedName>
    <definedName name="Z_66826398_24B6_463B_BDF7_C4F30F07715E_.wvu.PrintArea" localSheetId="0" hidden="1">'сетевые для сайта'!$A$1:$O$50</definedName>
    <definedName name="Z_A81EE3AB_09E0_4906_9B83_63FD3379E5E0_.wvu.PrintArea" localSheetId="0" hidden="1">'сетевые для сайта'!$A$1:$O$50</definedName>
    <definedName name="Z_A96E3CEC_C45D_44DE_BEAD_390287949CF6_.wvu.PrintArea" localSheetId="0" hidden="1">'сетевые для сайта'!$A$1:$O$50</definedName>
    <definedName name="_xlnm.Print_Area" localSheetId="0">'сетевые для сайта'!$A$1:$O$50</definedName>
  </definedNames>
  <calcPr calcId="145621"/>
</workbook>
</file>

<file path=xl/calcChain.xml><?xml version="1.0" encoding="utf-8"?>
<calcChain xmlns="http://schemas.openxmlformats.org/spreadsheetml/2006/main">
  <c r="M40" i="1" l="1"/>
  <c r="H40" i="1"/>
  <c r="G40" i="1"/>
  <c r="F40" i="1"/>
  <c r="J39" i="1"/>
  <c r="C39" i="1"/>
  <c r="O40" i="1"/>
  <c r="N40" i="1"/>
  <c r="K40" i="1"/>
  <c r="D40" i="1"/>
  <c r="O37" i="1"/>
  <c r="N37" i="1"/>
  <c r="K37" i="1"/>
  <c r="G37" i="1"/>
  <c r="F37" i="1"/>
  <c r="D37" i="1"/>
  <c r="J36" i="1"/>
  <c r="C36" i="1"/>
  <c r="M37" i="1"/>
  <c r="J35" i="1"/>
  <c r="H37" i="1"/>
  <c r="C35" i="1"/>
  <c r="O34" i="1"/>
  <c r="M34" i="1"/>
  <c r="K34" i="1"/>
  <c r="G34" i="1"/>
  <c r="F34" i="1"/>
  <c r="D34" i="1"/>
  <c r="J33" i="1"/>
  <c r="H34" i="1"/>
  <c r="J32" i="1"/>
  <c r="C32" i="1"/>
  <c r="O31" i="1"/>
  <c r="N31" i="1"/>
  <c r="M31" i="1"/>
  <c r="K31" i="1"/>
  <c r="H31" i="1"/>
  <c r="G31" i="1"/>
  <c r="F31" i="1"/>
  <c r="D31" i="1"/>
  <c r="J30" i="1"/>
  <c r="C30" i="1"/>
  <c r="J29" i="1"/>
  <c r="C29" i="1"/>
  <c r="O28" i="1"/>
  <c r="N28" i="1"/>
  <c r="M28" i="1"/>
  <c r="H28" i="1"/>
  <c r="G28" i="1"/>
  <c r="F28" i="1"/>
  <c r="D28" i="1"/>
  <c r="J27" i="1"/>
  <c r="C27" i="1"/>
  <c r="K28" i="1"/>
  <c r="C26" i="1"/>
  <c r="O25" i="1"/>
  <c r="K25" i="1"/>
  <c r="H25" i="1"/>
  <c r="D25" i="1"/>
  <c r="J24" i="1"/>
  <c r="C24" i="1"/>
  <c r="N25" i="1"/>
  <c r="J23" i="1"/>
  <c r="G25" i="1"/>
  <c r="F25" i="1"/>
  <c r="O22" i="1"/>
  <c r="N22" i="1"/>
  <c r="K22" i="1"/>
  <c r="J21" i="1"/>
  <c r="C21" i="1"/>
  <c r="M22" i="1"/>
  <c r="L22" i="1"/>
  <c r="J20" i="1"/>
  <c r="J22" i="1" s="1"/>
  <c r="H22" i="1"/>
  <c r="G22" i="1"/>
  <c r="F22" i="1"/>
  <c r="E22" i="1"/>
  <c r="D22" i="1"/>
  <c r="C20" i="1"/>
  <c r="O19" i="1"/>
  <c r="M19" i="1"/>
  <c r="K19" i="1"/>
  <c r="H19" i="1"/>
  <c r="G19" i="1"/>
  <c r="F19" i="1"/>
  <c r="D19" i="1"/>
  <c r="J18" i="1"/>
  <c r="C18" i="1"/>
  <c r="N19" i="1"/>
  <c r="J17" i="1"/>
  <c r="C17" i="1"/>
  <c r="O16" i="1"/>
  <c r="M16" i="1"/>
  <c r="K16" i="1"/>
  <c r="D16" i="1"/>
  <c r="J15" i="1"/>
  <c r="C15" i="1"/>
  <c r="N16" i="1"/>
  <c r="H16" i="1"/>
  <c r="G16" i="1"/>
  <c r="F16" i="1"/>
  <c r="O13" i="1"/>
  <c r="M13" i="1"/>
  <c r="K13" i="1"/>
  <c r="H13" i="1"/>
  <c r="F13" i="1"/>
  <c r="D13" i="1"/>
  <c r="J12" i="1"/>
  <c r="C12" i="1"/>
  <c r="N13" i="1"/>
  <c r="J11" i="1"/>
  <c r="G13" i="1"/>
  <c r="M10" i="1"/>
  <c r="E10" i="1"/>
  <c r="D10" i="1"/>
  <c r="J9" i="1"/>
  <c r="H10" i="1"/>
  <c r="C9" i="1"/>
  <c r="O10" i="1"/>
  <c r="N10" i="1"/>
  <c r="L10" i="1"/>
  <c r="J8" i="1"/>
  <c r="G10" i="1"/>
  <c r="F10" i="1"/>
  <c r="C31" i="1" l="1"/>
  <c r="J13" i="1"/>
  <c r="C19" i="1"/>
  <c r="J37" i="1"/>
  <c r="J10" i="1"/>
  <c r="C22" i="1"/>
  <c r="C28" i="1"/>
  <c r="J31" i="1"/>
  <c r="J34" i="1"/>
  <c r="J25" i="1"/>
  <c r="J19" i="1"/>
  <c r="C37" i="1"/>
  <c r="K10" i="1"/>
  <c r="M25" i="1"/>
  <c r="C33" i="1"/>
  <c r="C34" i="1" s="1"/>
  <c r="N34" i="1"/>
  <c r="C11" i="1"/>
  <c r="C13" i="1" s="1"/>
  <c r="C14" i="1"/>
  <c r="C16" i="1" s="1"/>
  <c r="J14" i="1"/>
  <c r="J16" i="1" s="1"/>
  <c r="J26" i="1"/>
  <c r="J28" i="1" s="1"/>
  <c r="C38" i="1"/>
  <c r="C40" i="1" s="1"/>
  <c r="J38" i="1"/>
  <c r="J40" i="1" s="1"/>
  <c r="C8" i="1"/>
  <c r="C10" i="1" s="1"/>
  <c r="C23" i="1"/>
  <c r="C25" i="1" s="1"/>
</calcChain>
</file>

<file path=xl/comments1.xml><?xml version="1.0" encoding="utf-8"?>
<comments xmlns="http://schemas.openxmlformats.org/spreadsheetml/2006/main">
  <authors>
    <author>denisova_ae</author>
    <author>Anastasia.Denisova@evraz.com</author>
  </authors>
  <commentList>
    <comment ref="D8" authorId="0">
      <text>
        <r>
          <rPr>
            <b/>
            <sz val="9"/>
            <color indexed="81"/>
            <rFont val="Tahoma"/>
            <family val="2"/>
            <charset val="204"/>
          </rPr>
          <t>denisova_ae:</t>
        </r>
        <r>
          <rPr>
            <sz val="9"/>
            <color indexed="81"/>
            <rFont val="Tahoma"/>
            <family val="2"/>
            <charset val="204"/>
          </rPr>
          <t xml:space="preserve">
РП-89
д.2340</t>
        </r>
      </text>
    </comment>
    <comment ref="K8" authorId="1">
      <text>
        <r>
          <rPr>
            <b/>
            <sz val="9"/>
            <color indexed="81"/>
            <rFont val="Tahoma"/>
            <family val="2"/>
            <charset val="204"/>
          </rPr>
          <t>Anastasia.Denisova@evraz.com:</t>
        </r>
        <r>
          <rPr>
            <sz val="9"/>
            <color indexed="81"/>
            <rFont val="Tahoma"/>
            <family val="2"/>
            <charset val="204"/>
          </rPr>
          <t xml:space="preserve">
минкэнк+рп89ЗСМК+доп(кпи КЭНК) </t>
        </r>
      </text>
    </comment>
  </commentList>
</comments>
</file>

<file path=xl/sharedStrings.xml><?xml version="1.0" encoding="utf-8"?>
<sst xmlns="http://schemas.openxmlformats.org/spreadsheetml/2006/main" count="65" uniqueCount="30">
  <si>
    <t>Кемеровская область</t>
  </si>
  <si>
    <t>Информация об объеме полезного отпуска электроэнергии (мощности) по тарифным группам в разрезе территориальных сетевых организаций по уровням напряжения</t>
  </si>
  <si>
    <t>Сетевая компания</t>
  </si>
  <si>
    <t>Категория потребителя</t>
  </si>
  <si>
    <t>Электроэнергия, кВтч</t>
  </si>
  <si>
    <t>Мощность, кВт</t>
  </si>
  <si>
    <t>Всего (кВтч)</t>
  </si>
  <si>
    <t>в т.ч. по уровням напряжения (кВтч)</t>
  </si>
  <si>
    <t>Потери</t>
  </si>
  <si>
    <t>Всего (кВт)</t>
  </si>
  <si>
    <t>в т.ч. по уровням напряжения (кВт)</t>
  </si>
  <si>
    <t>ВН</t>
  </si>
  <si>
    <t>ВН ген.</t>
  </si>
  <si>
    <t>СН-1</t>
  </si>
  <si>
    <t>СН-2</t>
  </si>
  <si>
    <t>НН</t>
  </si>
  <si>
    <t>ООО "ЕЭТ"</t>
  </si>
  <si>
    <t>Прочие</t>
  </si>
  <si>
    <t xml:space="preserve">Население, приравненные </t>
  </si>
  <si>
    <t>Итого</t>
  </si>
  <si>
    <t>ООО "КэНК" г. Гурьевск</t>
  </si>
  <si>
    <t>ООО "КэНК" г. Таштагол</t>
  </si>
  <si>
    <t>ООО "Электросетьсервис"</t>
  </si>
  <si>
    <t>ОАО "МРСК Сибири"</t>
  </si>
  <si>
    <t>ЗАО "Электросеть" г.Междуреченск</t>
  </si>
  <si>
    <t>ОАО "УК "Кузбассразрезуголь"</t>
  </si>
  <si>
    <t>ООО "КэНК" г. Осинники</t>
  </si>
  <si>
    <t>ООО "Горэлектросеть"</t>
  </si>
  <si>
    <t>ООО "ЭнергоПаритет"</t>
  </si>
  <si>
    <t>ООО "КэНК"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</si>
</sst>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0\ _р_._-;\-* #,##0.0000\ _р_._-;_-* &quot;-&quot;????\ _р_._-;_-@_-"/>
    <numFmt numFmtId="168" formatCode="_-* #,##0.00&quot;р.&quot;_-;\-* #,##0.00&quot;р.&quot;_-;_-* &quot;-&quot;??&quot;р.&quot;_-;_-@_-"/>
    <numFmt numFmtId="169" formatCode="_(* #,##0.00_);_(* \(#,##0.00\);_(* &quot;-&quot;??_);_(@_)"/>
    <numFmt numFmtId="170" formatCode="_-* #,##0.00\ _р_._-;\-* #,##0.00\ _р_._-;_-* &quot;-&quot;??\ _р_._-;_-@_-"/>
  </numFmts>
  <fonts count="37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0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8" fillId="20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9" fillId="11" borderId="0">
      <alignment horizontal="left" vertical="top"/>
    </xf>
    <xf numFmtId="0" fontId="10" fillId="11" borderId="0">
      <alignment horizontal="left" vertical="top"/>
    </xf>
    <xf numFmtId="0" fontId="11" fillId="11" borderId="0">
      <alignment horizontal="left" vertical="center"/>
    </xf>
    <xf numFmtId="0" fontId="10" fillId="11" borderId="0">
      <alignment horizontal="center" vertical="top"/>
    </xf>
    <xf numFmtId="0" fontId="12" fillId="11" borderId="0">
      <alignment horizontal="center" vertical="top"/>
    </xf>
    <xf numFmtId="0" fontId="9" fillId="11" borderId="0">
      <alignment horizontal="center" vertical="top"/>
    </xf>
    <xf numFmtId="0" fontId="11" fillId="11" borderId="0">
      <alignment horizontal="center" vertical="center"/>
    </xf>
    <xf numFmtId="0" fontId="11" fillId="11" borderId="0">
      <alignment horizontal="left" vertical="center"/>
    </xf>
    <xf numFmtId="0" fontId="11" fillId="11" borderId="0">
      <alignment horizontal="right" vertical="center"/>
    </xf>
    <xf numFmtId="0" fontId="8" fillId="25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1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4" borderId="0" applyNumberFormat="0" applyBorder="0" applyAlignment="0" applyProtection="0"/>
    <xf numFmtId="0" fontId="13" fillId="9" borderId="5" applyNumberFormat="0" applyAlignment="0" applyProtection="0"/>
    <xf numFmtId="0" fontId="13" fillId="9" borderId="5" applyNumberFormat="0" applyAlignment="0" applyProtection="0"/>
    <xf numFmtId="0" fontId="14" fillId="17" borderId="6" applyNumberFormat="0" applyAlignment="0" applyProtection="0"/>
    <xf numFmtId="0" fontId="14" fillId="17" borderId="6" applyNumberFormat="0" applyAlignment="0" applyProtection="0"/>
    <xf numFmtId="0" fontId="15" fillId="17" borderId="5" applyNumberFormat="0" applyAlignment="0" applyProtection="0"/>
    <xf numFmtId="0" fontId="15" fillId="17" borderId="5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28" borderId="15" applyNumberFormat="0" applyAlignment="0" applyProtection="0"/>
    <xf numFmtId="0" fontId="23" fillId="28" borderId="1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0" fillId="0" borderId="0"/>
    <xf numFmtId="0" fontId="7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7" fillId="13" borderId="16" applyNumberFormat="0" applyFont="0" applyAlignment="0" applyProtection="0"/>
    <xf numFmtId="0" fontId="1" fillId="13" borderId="16" applyNumberFormat="0" applyFont="0" applyAlignment="0" applyProtection="0"/>
    <xf numFmtId="0" fontId="30" fillId="13" borderId="16" applyNumberFormat="0" applyFont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4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22" fillId="0" borderId="13" applyNumberFormat="0" applyFill="0" applyAlignment="0" applyProtection="0"/>
    <xf numFmtId="0" fontId="14" fillId="17" borderId="6" applyNumberFormat="0" applyAlignment="0" applyProtection="0"/>
    <xf numFmtId="0" fontId="8" fillId="26" borderId="0" applyNumberFormat="0" applyBorder="0" applyAlignment="0" applyProtection="0"/>
    <xf numFmtId="0" fontId="7" fillId="13" borderId="16" applyNumberFormat="0" applyFont="0" applyAlignment="0" applyProtection="0"/>
    <xf numFmtId="0" fontId="1" fillId="0" borderId="0"/>
    <xf numFmtId="0" fontId="20" fillId="0" borderId="11" applyNumberFormat="0" applyFill="0" applyAlignment="0" applyProtection="0"/>
    <xf numFmtId="0" fontId="1" fillId="0" borderId="0"/>
    <xf numFmtId="0" fontId="7" fillId="0" borderId="0"/>
    <xf numFmtId="0" fontId="7" fillId="8" borderId="0" applyNumberFormat="0" applyBorder="0" applyAlignment="0" applyProtection="0"/>
    <xf numFmtId="0" fontId="33" fillId="0" borderId="17" applyNumberFormat="0" applyFill="0" applyAlignment="0" applyProtection="0"/>
    <xf numFmtId="0" fontId="23" fillId="28" borderId="15" applyNumberFormat="0" applyAlignment="0" applyProtection="0"/>
    <xf numFmtId="0" fontId="35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17" fontId="0" fillId="2" borderId="0" xfId="0" applyNumberFormat="1" applyFill="1"/>
    <xf numFmtId="17" fontId="3" fillId="0" borderId="0" xfId="0" applyNumberFormat="1" applyFont="1" applyFill="1" applyAlignment="1"/>
    <xf numFmtId="0" fontId="0" fillId="0" borderId="0" xfId="0" applyFill="1" applyAlignment="1"/>
    <xf numFmtId="4" fontId="0" fillId="0" borderId="0" xfId="0" applyNumberFormat="1" applyFill="1"/>
    <xf numFmtId="3" fontId="0" fillId="0" borderId="0" xfId="0" applyNumberFormat="1" applyFill="1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165" fontId="1" fillId="2" borderId="1" xfId="1" applyNumberFormat="1" applyFont="1" applyFill="1" applyBorder="1"/>
    <xf numFmtId="0" fontId="1" fillId="0" borderId="0" xfId="0" applyFont="1" applyFill="1"/>
    <xf numFmtId="0" fontId="4" fillId="0" borderId="1" xfId="0" applyFont="1" applyFill="1" applyBorder="1" applyAlignment="1">
      <alignment wrapText="1"/>
    </xf>
    <xf numFmtId="165" fontId="1" fillId="2" borderId="1" xfId="1" applyNumberFormat="1" applyFont="1" applyFill="1" applyBorder="1" applyAlignment="1">
      <alignment horizontal="center"/>
    </xf>
    <xf numFmtId="0" fontId="3" fillId="3" borderId="1" xfId="0" applyFont="1" applyFill="1" applyBorder="1"/>
    <xf numFmtId="165" fontId="3" fillId="3" borderId="1" xfId="1" applyNumberFormat="1" applyFont="1" applyFill="1" applyBorder="1"/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165" fontId="1" fillId="0" borderId="1" xfId="1" applyNumberFormat="1" applyFont="1" applyFill="1" applyBorder="1"/>
    <xf numFmtId="165" fontId="1" fillId="4" borderId="0" xfId="0" applyNumberFormat="1" applyFont="1" applyFill="1"/>
    <xf numFmtId="165" fontId="3" fillId="5" borderId="1" xfId="1" applyNumberFormat="1" applyFont="1" applyFill="1" applyBorder="1"/>
    <xf numFmtId="165" fontId="3" fillId="0" borderId="0" xfId="0" applyNumberFormat="1" applyFont="1" applyFill="1"/>
    <xf numFmtId="165" fontId="1" fillId="2" borderId="1" xfId="0" applyNumberFormat="1" applyFont="1" applyFill="1" applyBorder="1"/>
    <xf numFmtId="165" fontId="1" fillId="2" borderId="1" xfId="2" applyNumberFormat="1" applyFont="1" applyFill="1" applyBorder="1"/>
    <xf numFmtId="0" fontId="0" fillId="0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165" fontId="3" fillId="0" borderId="1" xfId="1" applyNumberFormat="1" applyFont="1" applyFill="1" applyBorder="1"/>
    <xf numFmtId="3" fontId="1" fillId="0" borderId="1" xfId="1" applyNumberFormat="1" applyFont="1" applyFill="1" applyBorder="1" applyAlignment="1">
      <alignment horizontal="center"/>
    </xf>
    <xf numFmtId="165" fontId="0" fillId="0" borderId="0" xfId="0" applyNumberFormat="1" applyFill="1"/>
    <xf numFmtId="3" fontId="0" fillId="0" borderId="0" xfId="0" applyNumberFormat="1" applyFill="1" applyAlignment="1">
      <alignment horizontal="center"/>
    </xf>
    <xf numFmtId="167" fontId="0" fillId="0" borderId="0" xfId="0" applyNumberFormat="1" applyFill="1"/>
    <xf numFmtId="166" fontId="1" fillId="0" borderId="1" xfId="1" applyNumberFormat="1" applyFont="1" applyFill="1" applyBorder="1"/>
  </cellXfs>
  <cellStyles count="230">
    <cellStyle name="20% - Акцент1 2" xfId="3"/>
    <cellStyle name="20% - Акцент1 3" xfId="4"/>
    <cellStyle name="20% - Акцент2 2" xfId="5"/>
    <cellStyle name="20% - Акцент2 3" xfId="6"/>
    <cellStyle name="20% - Акцент3 2" xfId="7"/>
    <cellStyle name="20% - Акцент3 3" xfId="8"/>
    <cellStyle name="20% - Акцент4 2" xfId="9"/>
    <cellStyle name="20% - Акцент4 3" xfId="10"/>
    <cellStyle name="20% - Акцент5 2" xfId="11"/>
    <cellStyle name="20% - Акцент5 3" xfId="12"/>
    <cellStyle name="20% - Акцент6 2" xfId="13"/>
    <cellStyle name="20% - Акцент6 3" xfId="14"/>
    <cellStyle name="40% - Акцент1 2" xfId="15"/>
    <cellStyle name="40% - Акцент1 3" xfId="16"/>
    <cellStyle name="40% - Акцент2 2" xfId="17"/>
    <cellStyle name="40% - Акцент2 3" xfId="18"/>
    <cellStyle name="40% - Акцент3 2" xfId="19"/>
    <cellStyle name="40% - Акцент3 3" xfId="20"/>
    <cellStyle name="40% - Акцент4 2" xfId="21"/>
    <cellStyle name="40% - Акцент4 3" xfId="22"/>
    <cellStyle name="40% - Акцент5 2" xfId="23"/>
    <cellStyle name="40% - Акцент5 3" xfId="24"/>
    <cellStyle name="40% - Акцент6 2" xfId="25"/>
    <cellStyle name="40% - Акцент6 3" xfId="26"/>
    <cellStyle name="60% - Акцент1 2" xfId="27"/>
    <cellStyle name="60% - Акцент1 3" xfId="28"/>
    <cellStyle name="60% - Акцент2 2" xfId="29"/>
    <cellStyle name="60% - Акцент2 3" xfId="30"/>
    <cellStyle name="60% - Акцент3 2" xfId="31"/>
    <cellStyle name="60% - Акцент3 3" xfId="32"/>
    <cellStyle name="60% - Акцент4 2" xfId="33"/>
    <cellStyle name="60% - Акцент4 3" xfId="34"/>
    <cellStyle name="60% - Акцент5 2" xfId="35"/>
    <cellStyle name="60% - Акцент5 3" xfId="36"/>
    <cellStyle name="60% - Акцент6 2" xfId="37"/>
    <cellStyle name="60% - Акцент6 3" xfId="38"/>
    <cellStyle name="S0" xfId="39"/>
    <cellStyle name="S1" xfId="40"/>
    <cellStyle name="S10" xfId="41"/>
    <cellStyle name="S2" xfId="42"/>
    <cellStyle name="S3" xfId="43"/>
    <cellStyle name="S4" xfId="44"/>
    <cellStyle name="S6" xfId="45"/>
    <cellStyle name="S7" xfId="46"/>
    <cellStyle name="S8" xfId="47"/>
    <cellStyle name="Акцент1 2" xfId="48"/>
    <cellStyle name="Акцент1 3" xfId="49"/>
    <cellStyle name="Акцент2 2" xfId="50"/>
    <cellStyle name="Акцент2 3" xfId="51"/>
    <cellStyle name="Акцент3 2" xfId="52"/>
    <cellStyle name="Акцент3 3" xfId="53"/>
    <cellStyle name="Акцент4 2" xfId="54"/>
    <cellStyle name="Акцент4 3" xfId="55"/>
    <cellStyle name="Акцент5 2" xfId="56"/>
    <cellStyle name="Акцент5 3" xfId="57"/>
    <cellStyle name="Акцент6 2" xfId="58"/>
    <cellStyle name="Акцент6 3" xfId="59"/>
    <cellStyle name="Ввод  2" xfId="60"/>
    <cellStyle name="Ввод  3" xfId="61"/>
    <cellStyle name="Вывод 2" xfId="62"/>
    <cellStyle name="Вывод 3" xfId="63"/>
    <cellStyle name="Вычисление 2" xfId="64"/>
    <cellStyle name="Вычисление 3" xfId="65"/>
    <cellStyle name="Денежный 2" xfId="66"/>
    <cellStyle name="Денежный 2 2" xfId="67"/>
    <cellStyle name="Заголовок 1 2" xfId="68"/>
    <cellStyle name="Заголовок 1 3" xfId="69"/>
    <cellStyle name="Заголовок 2 2" xfId="70"/>
    <cellStyle name="Заголовок 2 3" xfId="71"/>
    <cellStyle name="Заголовок 3 2" xfId="72"/>
    <cellStyle name="Заголовок 3 3" xfId="73"/>
    <cellStyle name="Заголовок 4 2" xfId="74"/>
    <cellStyle name="Заголовок 4 3" xfId="75"/>
    <cellStyle name="Итог 2" xfId="76"/>
    <cellStyle name="Итог 3" xfId="77"/>
    <cellStyle name="Контрольная ячейка 2" xfId="78"/>
    <cellStyle name="Контрольная ячейка 3" xfId="79"/>
    <cellStyle name="Название 2" xfId="80"/>
    <cellStyle name="Название 3" xfId="81"/>
    <cellStyle name="Нейтральный 2" xfId="82"/>
    <cellStyle name="Нейтральный 3" xfId="83"/>
    <cellStyle name="Обычный" xfId="0" builtinId="0"/>
    <cellStyle name="Обычный 10" xfId="84"/>
    <cellStyle name="Обычный 10 2" xfId="85"/>
    <cellStyle name="Обычный 11" xfId="86"/>
    <cellStyle name="Обычный 11 2" xfId="87"/>
    <cellStyle name="Обычный 12" xfId="88"/>
    <cellStyle name="Обычный 12 2" xfId="89"/>
    <cellStyle name="Обычный 13" xfId="90"/>
    <cellStyle name="Обычный 2" xfId="2"/>
    <cellStyle name="Обычный 2 10" xfId="91"/>
    <cellStyle name="Обычный 2 11" xfId="92"/>
    <cellStyle name="Обычный 2 12" xfId="93"/>
    <cellStyle name="Обычный 2 13" xfId="94"/>
    <cellStyle name="Обычный 2 14" xfId="95"/>
    <cellStyle name="Обычный 2 15" xfId="96"/>
    <cellStyle name="Обычный 2 16" xfId="97"/>
    <cellStyle name="Обычный 2 17" xfId="98"/>
    <cellStyle name="Обычный 2 18" xfId="99"/>
    <cellStyle name="Обычный 2 19" xfId="100"/>
    <cellStyle name="Обычный 2 2" xfId="101"/>
    <cellStyle name="Обычный 2 2 2" xfId="102"/>
    <cellStyle name="Обычный 2 2 2 2" xfId="103"/>
    <cellStyle name="Обычный 2 2 2 3" xfId="104"/>
    <cellStyle name="Обычный 2 2 2 3 2" xfId="105"/>
    <cellStyle name="Обычный 2 2 2 4" xfId="106"/>
    <cellStyle name="Обычный 2 2 3" xfId="107"/>
    <cellStyle name="Обычный 2 2 3 2" xfId="108"/>
    <cellStyle name="Обычный 2 2_ОТПУСК ИЗ СЕТИ " xfId="109"/>
    <cellStyle name="Обычный 2 20" xfId="110"/>
    <cellStyle name="Обычный 2 21" xfId="111"/>
    <cellStyle name="Обычный 2 22" xfId="112"/>
    <cellStyle name="Обычный 2 23" xfId="113"/>
    <cellStyle name="Обычный 2 24" xfId="114"/>
    <cellStyle name="Обычный 2 25" xfId="115"/>
    <cellStyle name="Обычный 2 26" xfId="116"/>
    <cellStyle name="Обычный 2 27" xfId="117"/>
    <cellStyle name="Обычный 2 28" xfId="118"/>
    <cellStyle name="Обычный 2 28 2" xfId="119"/>
    <cellStyle name="Обычный 2 29" xfId="120"/>
    <cellStyle name="Обычный 2 3" xfId="121"/>
    <cellStyle name="Обычный 2 3 2" xfId="122"/>
    <cellStyle name="Обычный 2 3 2 2" xfId="123"/>
    <cellStyle name="Обычный 2 3_ОТПУСК ИЗ СЕТИ " xfId="124"/>
    <cellStyle name="Обычный 2 30" xfId="125"/>
    <cellStyle name="Обычный 2 31" xfId="126"/>
    <cellStyle name="Обычный 2 32" xfId="127"/>
    <cellStyle name="Обычный 2 33" xfId="128"/>
    <cellStyle name="Обычный 2 34" xfId="129"/>
    <cellStyle name="Обычный 2 35" xfId="130"/>
    <cellStyle name="Обычный 2 36" xfId="131"/>
    <cellStyle name="Обычный 2 37" xfId="132"/>
    <cellStyle name="Обычный 2 38" xfId="133"/>
    <cellStyle name="Обычный 2 39" xfId="134"/>
    <cellStyle name="Обычный 2 4" xfId="135"/>
    <cellStyle name="Обычный 2 40" xfId="136"/>
    <cellStyle name="Обычный 2 41" xfId="137"/>
    <cellStyle name="Обычный 2 42" xfId="138"/>
    <cellStyle name="Обычный 2 43" xfId="139"/>
    <cellStyle name="Обычный 2 44" xfId="140"/>
    <cellStyle name="Обычный 2 45" xfId="141"/>
    <cellStyle name="Обычный 2 46" xfId="142"/>
    <cellStyle name="Обычный 2 47" xfId="143"/>
    <cellStyle name="Обычный 2 48" xfId="144"/>
    <cellStyle name="Обычный 2 49" xfId="145"/>
    <cellStyle name="Обычный 2 5" xfId="146"/>
    <cellStyle name="Обычный 2 50" xfId="147"/>
    <cellStyle name="Обычный 2 51" xfId="148"/>
    <cellStyle name="Обычный 2 52" xfId="149"/>
    <cellStyle name="Обычный 2 53" xfId="150"/>
    <cellStyle name="Обычный 2 54" xfId="151"/>
    <cellStyle name="Обычный 2 6" xfId="152"/>
    <cellStyle name="Обычный 2 7" xfId="153"/>
    <cellStyle name="Обычный 2 8" xfId="154"/>
    <cellStyle name="Обычный 2 9" xfId="155"/>
    <cellStyle name="Обычный 2_из базы" xfId="156"/>
    <cellStyle name="Обычный 3" xfId="157"/>
    <cellStyle name="Обычный 3 2" xfId="158"/>
    <cellStyle name="Обычный 3 2 2" xfId="159"/>
    <cellStyle name="Обычный 3 3" xfId="160"/>
    <cellStyle name="Обычный 4" xfId="161"/>
    <cellStyle name="Обычный 4 2" xfId="162"/>
    <cellStyle name="Обычный 4 2 2" xfId="163"/>
    <cellStyle name="Обычный 4 2 3" xfId="164"/>
    <cellStyle name="Обычный 4 3" xfId="165"/>
    <cellStyle name="Обычный 4 3 2" xfId="166"/>
    <cellStyle name="Обычный 4 3 2 2" xfId="167"/>
    <cellStyle name="Обычный 4 3 3" xfId="168"/>
    <cellStyle name="Обычный 4 3 4" xfId="169"/>
    <cellStyle name="Обычный 4 4" xfId="170"/>
    <cellStyle name="Обычный 5" xfId="171"/>
    <cellStyle name="Обычный 5 2" xfId="172"/>
    <cellStyle name="Обычный 5 2 2" xfId="173"/>
    <cellStyle name="Обычный 5 3" xfId="174"/>
    <cellStyle name="Обычный 6" xfId="175"/>
    <cellStyle name="Обычный 6 2" xfId="176"/>
    <cellStyle name="Обычный 6 2 2" xfId="177"/>
    <cellStyle name="Обычный 6 3" xfId="178"/>
    <cellStyle name="Обычный 7" xfId="179"/>
    <cellStyle name="Обычный 7 2" xfId="180"/>
    <cellStyle name="Обычный 7 3" xfId="181"/>
    <cellStyle name="Обычный 8" xfId="182"/>
    <cellStyle name="Обычный 8 2" xfId="183"/>
    <cellStyle name="Обычный 8 2 2" xfId="184"/>
    <cellStyle name="Обычный 8 3" xfId="185"/>
    <cellStyle name="Обычный 9" xfId="186"/>
    <cellStyle name="Обычный 9 2" xfId="187"/>
    <cellStyle name="Обычный 9 3" xfId="188"/>
    <cellStyle name="Плохой 2" xfId="189"/>
    <cellStyle name="Плохой 3" xfId="190"/>
    <cellStyle name="Пояснение 2" xfId="191"/>
    <cellStyle name="Пояснение 3" xfId="192"/>
    <cellStyle name="Примечание 2" xfId="193"/>
    <cellStyle name="Примечание 2 2" xfId="194"/>
    <cellStyle name="Примечание 3" xfId="195"/>
    <cellStyle name="Процентный 2" xfId="196"/>
    <cellStyle name="Процентный 2 2" xfId="197"/>
    <cellStyle name="Процентный 2 3" xfId="198"/>
    <cellStyle name="Процентный 3" xfId="199"/>
    <cellStyle name="Процентный 3 2" xfId="200"/>
    <cellStyle name="Процентный 4" xfId="201"/>
    <cellStyle name="Процентный 4 2" xfId="202"/>
    <cellStyle name="Процентный 5" xfId="203"/>
    <cellStyle name="Связанная ячейка 2" xfId="204"/>
    <cellStyle name="Связанная ячейка 3" xfId="205"/>
    <cellStyle name="Стиль 1" xfId="206"/>
    <cellStyle name="Текст предупреждения 2" xfId="207"/>
    <cellStyle name="Текст предупреждения 3" xfId="208"/>
    <cellStyle name="Финансовый" xfId="1" builtinId="3"/>
    <cellStyle name="Финансовый 2" xfId="209"/>
    <cellStyle name="Финансовый 2 2" xfId="210"/>
    <cellStyle name="Финансовый 2 3" xfId="211"/>
    <cellStyle name="Финансовый 2_из базы" xfId="212"/>
    <cellStyle name="Финансовый 3" xfId="213"/>
    <cellStyle name="Финансовый 4" xfId="214"/>
    <cellStyle name="Финансовый 5" xfId="215"/>
    <cellStyle name="Хороший 2" xfId="216"/>
    <cellStyle name="Хороший 3" xfId="217"/>
    <cellStyle name="㼿" xfId="218"/>
    <cellStyle name="㼿?" xfId="219"/>
    <cellStyle name="㼿㼿" xfId="220"/>
    <cellStyle name="㼿㼿?" xfId="221"/>
    <cellStyle name="㼿㼿㼿" xfId="222"/>
    <cellStyle name="㼿㼿㼿 2" xfId="223"/>
    <cellStyle name="㼿㼿㼿 3" xfId="224"/>
    <cellStyle name="㼿㼿㼿?" xfId="225"/>
    <cellStyle name="㼿㼿㼿? 2" xfId="226"/>
    <cellStyle name="㼿㼿㼿㼿" xfId="227"/>
    <cellStyle name="㼿㼿㼿㼿?" xfId="228"/>
    <cellStyle name="㼿㼿㼿㼿㼿" xfId="2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7"/>
  <sheetViews>
    <sheetView tabSelected="1" zoomScaleNormal="100" workbookViewId="0">
      <selection activeCell="S14" sqref="S14"/>
    </sheetView>
  </sheetViews>
  <sheetFormatPr defaultRowHeight="12.75" x14ac:dyDescent="0.2"/>
  <cols>
    <col min="1" max="1" width="22.7109375" style="1" customWidth="1"/>
    <col min="2" max="4" width="13.7109375" style="2" customWidth="1"/>
    <col min="5" max="7" width="12.7109375" style="2" customWidth="1"/>
    <col min="8" max="8" width="14.85546875" style="2" customWidth="1"/>
    <col min="9" max="15" width="12.7109375" style="2" customWidth="1"/>
    <col min="16" max="16" width="13" style="2" customWidth="1"/>
    <col min="17" max="17" width="14.140625" style="2" customWidth="1"/>
    <col min="18" max="18" width="9.140625" style="2"/>
    <col min="19" max="19" width="15.85546875" style="2" customWidth="1"/>
    <col min="20" max="16384" width="9.140625" style="2"/>
  </cols>
  <sheetData>
    <row r="1" spans="1:17" x14ac:dyDescent="0.2">
      <c r="N1" s="3" t="s">
        <v>0</v>
      </c>
      <c r="O1" s="3"/>
    </row>
    <row r="2" spans="1:17" ht="12.7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x14ac:dyDescent="0.2">
      <c r="A3" s="5"/>
      <c r="G3" s="6">
        <v>45444</v>
      </c>
      <c r="H3" s="7"/>
      <c r="I3" s="7"/>
    </row>
    <row r="4" spans="1:17" x14ac:dyDescent="0.2">
      <c r="D4" s="8"/>
      <c r="K4" s="9"/>
      <c r="N4" s="9"/>
    </row>
    <row r="5" spans="1:17" x14ac:dyDescent="0.2">
      <c r="A5" s="10" t="s">
        <v>2</v>
      </c>
      <c r="B5" s="11" t="s">
        <v>3</v>
      </c>
      <c r="C5" s="12" t="s">
        <v>4</v>
      </c>
      <c r="D5" s="12"/>
      <c r="E5" s="12"/>
      <c r="F5" s="12"/>
      <c r="G5" s="12"/>
      <c r="H5" s="12"/>
      <c r="I5" s="12"/>
      <c r="J5" s="12" t="s">
        <v>5</v>
      </c>
      <c r="K5" s="12"/>
      <c r="L5" s="12"/>
      <c r="M5" s="12"/>
      <c r="N5" s="12"/>
      <c r="O5" s="12"/>
    </row>
    <row r="6" spans="1:17" x14ac:dyDescent="0.2">
      <c r="A6" s="10"/>
      <c r="B6" s="13"/>
      <c r="C6" s="14" t="s">
        <v>6</v>
      </c>
      <c r="D6" s="15" t="s">
        <v>7</v>
      </c>
      <c r="E6" s="15"/>
      <c r="F6" s="15"/>
      <c r="G6" s="15"/>
      <c r="H6" s="15"/>
      <c r="I6" s="15" t="s">
        <v>8</v>
      </c>
      <c r="J6" s="14" t="s">
        <v>9</v>
      </c>
      <c r="K6" s="15" t="s">
        <v>10</v>
      </c>
      <c r="L6" s="15"/>
      <c r="M6" s="15"/>
      <c r="N6" s="15"/>
      <c r="O6" s="15"/>
    </row>
    <row r="7" spans="1:17" x14ac:dyDescent="0.2">
      <c r="A7" s="10"/>
      <c r="B7" s="16"/>
      <c r="C7" s="14"/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5"/>
      <c r="J7" s="17"/>
      <c r="K7" s="17" t="s">
        <v>11</v>
      </c>
      <c r="L7" s="17" t="s">
        <v>12</v>
      </c>
      <c r="M7" s="17" t="s">
        <v>13</v>
      </c>
      <c r="N7" s="17" t="s">
        <v>14</v>
      </c>
      <c r="O7" s="17" t="s">
        <v>15</v>
      </c>
    </row>
    <row r="8" spans="1:17" s="21" customFormat="1" ht="12.75" customHeight="1" x14ac:dyDescent="0.2">
      <c r="A8" s="18" t="s">
        <v>16</v>
      </c>
      <c r="B8" s="19" t="s">
        <v>17</v>
      </c>
      <c r="C8" s="20">
        <f>D8+E8+F8+G8+H8</f>
        <v>83979050</v>
      </c>
      <c r="D8" s="20">
        <v>73549222</v>
      </c>
      <c r="E8" s="20">
        <v>0</v>
      </c>
      <c r="F8" s="20">
        <v>8996810</v>
      </c>
      <c r="G8" s="20">
        <v>1432827</v>
      </c>
      <c r="H8" s="20">
        <v>191</v>
      </c>
      <c r="I8" s="20"/>
      <c r="J8" s="20">
        <f>K8+M8+N8+O8+L8</f>
        <v>121396</v>
      </c>
      <c r="K8" s="44">
        <v>107980</v>
      </c>
      <c r="L8" s="20">
        <v>0</v>
      </c>
      <c r="M8" s="20">
        <v>13402</v>
      </c>
      <c r="N8" s="20">
        <v>14</v>
      </c>
      <c r="O8" s="20">
        <v>0</v>
      </c>
    </row>
    <row r="9" spans="1:17" s="21" customFormat="1" ht="22.5" x14ac:dyDescent="0.2">
      <c r="A9" s="18"/>
      <c r="B9" s="22" t="s">
        <v>18</v>
      </c>
      <c r="C9" s="20">
        <f>D9+F9+G9+H9</f>
        <v>36593</v>
      </c>
      <c r="D9" s="20">
        <v>4734</v>
      </c>
      <c r="E9" s="20"/>
      <c r="F9" s="23"/>
      <c r="G9" s="20">
        <v>30094</v>
      </c>
      <c r="H9" s="20">
        <v>1765</v>
      </c>
      <c r="I9" s="20"/>
      <c r="J9" s="20">
        <f>K9+M9+N9+O9</f>
        <v>0</v>
      </c>
      <c r="K9" s="20"/>
      <c r="L9" s="20"/>
      <c r="M9" s="23"/>
      <c r="N9" s="20"/>
      <c r="O9" s="20"/>
    </row>
    <row r="10" spans="1:17" s="26" customFormat="1" ht="15" customHeight="1" x14ac:dyDescent="0.2">
      <c r="A10" s="18"/>
      <c r="B10" s="24" t="s">
        <v>19</v>
      </c>
      <c r="C10" s="25">
        <f>SUM(C8:C9)</f>
        <v>84015643</v>
      </c>
      <c r="D10" s="25">
        <f>SUM(D8:D9)</f>
        <v>73553956</v>
      </c>
      <c r="E10" s="25">
        <f>E8</f>
        <v>0</v>
      </c>
      <c r="F10" s="25">
        <f>SUM(F8:F9)</f>
        <v>8996810</v>
      </c>
      <c r="G10" s="25">
        <f>SUM(G8:G9)</f>
        <v>1462921</v>
      </c>
      <c r="H10" s="25">
        <f>SUM(H8:H9)</f>
        <v>1956</v>
      </c>
      <c r="I10" s="25">
        <v>3517654</v>
      </c>
      <c r="J10" s="25">
        <f>SUM(J8:J9)</f>
        <v>121396</v>
      </c>
      <c r="K10" s="25">
        <f>SUM(K8:K9)</f>
        <v>107980</v>
      </c>
      <c r="L10" s="25">
        <f>L8</f>
        <v>0</v>
      </c>
      <c r="M10" s="25">
        <f>SUM(M8:M9)</f>
        <v>13402</v>
      </c>
      <c r="N10" s="25">
        <f>SUM(N8:N9)</f>
        <v>14</v>
      </c>
      <c r="O10" s="25">
        <f>SUM(O8:O9)</f>
        <v>0</v>
      </c>
    </row>
    <row r="11" spans="1:17" s="28" customFormat="1" ht="12.75" customHeight="1" x14ac:dyDescent="0.2">
      <c r="A11" s="27" t="s">
        <v>20</v>
      </c>
      <c r="B11" s="19" t="s">
        <v>17</v>
      </c>
      <c r="C11" s="20">
        <f>D11+F11+G11+H11</f>
        <v>380542</v>
      </c>
      <c r="D11" s="20"/>
      <c r="E11" s="20"/>
      <c r="F11" s="23"/>
      <c r="G11" s="23">
        <v>380542</v>
      </c>
      <c r="H11" s="20"/>
      <c r="I11" s="20"/>
      <c r="J11" s="20">
        <f>K11+M11+N11+O11</f>
        <v>635</v>
      </c>
      <c r="K11" s="20"/>
      <c r="L11" s="20"/>
      <c r="M11" s="23"/>
      <c r="N11" s="23">
        <v>635</v>
      </c>
      <c r="O11" s="20"/>
    </row>
    <row r="12" spans="1:17" s="28" customFormat="1" ht="22.5" x14ac:dyDescent="0.2">
      <c r="A12" s="27"/>
      <c r="B12" s="22" t="s">
        <v>18</v>
      </c>
      <c r="C12" s="20">
        <f>D12+F12+G12+H12</f>
        <v>0</v>
      </c>
      <c r="D12" s="20">
        <v>0</v>
      </c>
      <c r="E12" s="20"/>
      <c r="F12" s="20">
        <v>0</v>
      </c>
      <c r="G12" s="20">
        <v>0</v>
      </c>
      <c r="H12" s="20"/>
      <c r="I12" s="20"/>
      <c r="J12" s="20">
        <f>K12+M12+N12+O12</f>
        <v>0</v>
      </c>
      <c r="K12" s="20">
        <v>0</v>
      </c>
      <c r="L12" s="20"/>
      <c r="M12" s="20">
        <v>0</v>
      </c>
      <c r="N12" s="20">
        <v>0</v>
      </c>
      <c r="O12" s="20"/>
    </row>
    <row r="13" spans="1:17" s="26" customFormat="1" x14ac:dyDescent="0.2">
      <c r="A13" s="27"/>
      <c r="B13" s="24" t="s">
        <v>19</v>
      </c>
      <c r="C13" s="25">
        <f>SUM(C11:C12)</f>
        <v>380542</v>
      </c>
      <c r="D13" s="25">
        <f>SUM(D11:D12)</f>
        <v>0</v>
      </c>
      <c r="E13" s="25"/>
      <c r="F13" s="25">
        <f>SUM(F11:F12)</f>
        <v>0</v>
      </c>
      <c r="G13" s="25">
        <f>SUM(G11:G12)</f>
        <v>380542</v>
      </c>
      <c r="H13" s="25">
        <f>SUM(H11:H12)</f>
        <v>0</v>
      </c>
      <c r="I13" s="25">
        <v>13548</v>
      </c>
      <c r="J13" s="25">
        <f>SUM(J11:J12)</f>
        <v>635</v>
      </c>
      <c r="K13" s="25">
        <f>SUM(K11:K12)</f>
        <v>0</v>
      </c>
      <c r="L13" s="25"/>
      <c r="M13" s="25">
        <f>SUM(M11:M12)</f>
        <v>0</v>
      </c>
      <c r="N13" s="25">
        <f>SUM(N11:N12)</f>
        <v>635</v>
      </c>
      <c r="O13" s="25">
        <f>SUM(O11:O12)</f>
        <v>0</v>
      </c>
    </row>
    <row r="14" spans="1:17" s="28" customFormat="1" ht="12.75" customHeight="1" x14ac:dyDescent="0.2">
      <c r="A14" s="27" t="s">
        <v>21</v>
      </c>
      <c r="B14" s="19" t="s">
        <v>17</v>
      </c>
      <c r="C14" s="20">
        <f>D14+F14+G14+H14</f>
        <v>4576267</v>
      </c>
      <c r="D14" s="20">
        <v>0</v>
      </c>
      <c r="E14" s="20"/>
      <c r="F14" s="20">
        <v>92334</v>
      </c>
      <c r="G14" s="20">
        <v>3305935</v>
      </c>
      <c r="H14" s="20">
        <v>1177998</v>
      </c>
      <c r="I14" s="20"/>
      <c r="J14" s="20">
        <f>K14+M14+N14+O14</f>
        <v>2973</v>
      </c>
      <c r="K14" s="20">
        <v>0</v>
      </c>
      <c r="L14" s="20"/>
      <c r="M14" s="20"/>
      <c r="N14" s="20">
        <v>2742</v>
      </c>
      <c r="O14" s="20">
        <v>231</v>
      </c>
      <c r="Q14" s="30"/>
    </row>
    <row r="15" spans="1:17" s="28" customFormat="1" ht="22.5" x14ac:dyDescent="0.2">
      <c r="A15" s="27"/>
      <c r="B15" s="22" t="s">
        <v>18</v>
      </c>
      <c r="C15" s="20">
        <f>D15+F15+G15+H15</f>
        <v>5009969</v>
      </c>
      <c r="D15" s="20">
        <v>0</v>
      </c>
      <c r="E15" s="20"/>
      <c r="F15" s="20"/>
      <c r="G15" s="20">
        <v>2451</v>
      </c>
      <c r="H15" s="20">
        <v>5007518</v>
      </c>
      <c r="I15" s="20"/>
      <c r="J15" s="20">
        <f>K15+M15+N15+O15</f>
        <v>0</v>
      </c>
      <c r="K15" s="20">
        <v>0</v>
      </c>
      <c r="L15" s="20"/>
      <c r="M15" s="20"/>
      <c r="N15" s="20"/>
      <c r="O15" s="20"/>
    </row>
    <row r="16" spans="1:17" s="26" customFormat="1" x14ac:dyDescent="0.2">
      <c r="A16" s="27"/>
      <c r="B16" s="24" t="s">
        <v>19</v>
      </c>
      <c r="C16" s="25">
        <f>SUM(C14:C15)</f>
        <v>9586236</v>
      </c>
      <c r="D16" s="25">
        <f>SUM(D14:D15)</f>
        <v>0</v>
      </c>
      <c r="E16" s="25"/>
      <c r="F16" s="25">
        <f>SUM(F14:F15)</f>
        <v>92334</v>
      </c>
      <c r="G16" s="25">
        <f>SUM(G14:G15)</f>
        <v>3308386</v>
      </c>
      <c r="H16" s="31">
        <f>SUM(H14:H15)</f>
        <v>6185516</v>
      </c>
      <c r="I16" s="31">
        <v>614923</v>
      </c>
      <c r="J16" s="25">
        <f>SUM(J14:J15)</f>
        <v>2973</v>
      </c>
      <c r="K16" s="25">
        <f>SUM(K14:K15)</f>
        <v>0</v>
      </c>
      <c r="L16" s="25"/>
      <c r="M16" s="25">
        <f>SUM(M14:M15)</f>
        <v>0</v>
      </c>
      <c r="N16" s="25">
        <f>SUM(N14:N15)</f>
        <v>2742</v>
      </c>
      <c r="O16" s="25">
        <f>SUM(O14:O15)</f>
        <v>231</v>
      </c>
    </row>
    <row r="17" spans="1:20" s="28" customFormat="1" ht="12.75" customHeight="1" x14ac:dyDescent="0.2">
      <c r="A17" s="27" t="s">
        <v>22</v>
      </c>
      <c r="B17" s="19" t="s">
        <v>17</v>
      </c>
      <c r="C17" s="20">
        <f>D17+F17+G17+H17</f>
        <v>978270</v>
      </c>
      <c r="D17" s="20">
        <v>0</v>
      </c>
      <c r="E17" s="20"/>
      <c r="F17" s="20">
        <v>0</v>
      </c>
      <c r="G17" s="20">
        <v>978270</v>
      </c>
      <c r="H17" s="20">
        <v>0</v>
      </c>
      <c r="I17" s="20"/>
      <c r="J17" s="20">
        <f>K17+M17+N17+O17</f>
        <v>7</v>
      </c>
      <c r="K17" s="20">
        <v>0</v>
      </c>
      <c r="L17" s="20"/>
      <c r="M17" s="20">
        <v>0</v>
      </c>
      <c r="N17" s="20">
        <v>7</v>
      </c>
      <c r="O17" s="20">
        <v>0</v>
      </c>
      <c r="P17" s="30"/>
      <c r="Q17" s="30"/>
      <c r="R17" s="30"/>
    </row>
    <row r="18" spans="1:20" s="28" customFormat="1" ht="22.5" x14ac:dyDescent="0.2">
      <c r="A18" s="27"/>
      <c r="B18" s="22" t="s">
        <v>18</v>
      </c>
      <c r="C18" s="20">
        <f>D18+F18+G18+H18</f>
        <v>0</v>
      </c>
      <c r="D18" s="20">
        <v>0</v>
      </c>
      <c r="E18" s="20"/>
      <c r="F18" s="20">
        <v>0</v>
      </c>
      <c r="G18" s="20">
        <v>0</v>
      </c>
      <c r="H18" s="20">
        <v>0</v>
      </c>
      <c r="I18" s="20"/>
      <c r="J18" s="20">
        <f>K18+M18+N18+O18</f>
        <v>0</v>
      </c>
      <c r="K18" s="20">
        <v>0</v>
      </c>
      <c r="L18" s="20"/>
      <c r="M18" s="20">
        <v>0</v>
      </c>
      <c r="N18" s="20">
        <v>0</v>
      </c>
      <c r="O18" s="20">
        <v>0</v>
      </c>
    </row>
    <row r="19" spans="1:20" s="26" customFormat="1" x14ac:dyDescent="0.2">
      <c r="A19" s="27"/>
      <c r="B19" s="24" t="s">
        <v>19</v>
      </c>
      <c r="C19" s="25">
        <f>SUM(C17:C18)</f>
        <v>978270</v>
      </c>
      <c r="D19" s="25">
        <f>SUM(D17:D18)</f>
        <v>0</v>
      </c>
      <c r="E19" s="25"/>
      <c r="F19" s="25">
        <f>SUM(F17:F18)</f>
        <v>0</v>
      </c>
      <c r="G19" s="25">
        <f>SUM(G17:G18)</f>
        <v>978270</v>
      </c>
      <c r="H19" s="25">
        <f>SUM(H17:H18)</f>
        <v>0</v>
      </c>
      <c r="I19" s="25">
        <v>53665</v>
      </c>
      <c r="J19" s="25">
        <f>SUM(J17:J18)</f>
        <v>7</v>
      </c>
      <c r="K19" s="25">
        <f>SUM(K17:K18)</f>
        <v>0</v>
      </c>
      <c r="L19" s="25"/>
      <c r="M19" s="25">
        <f>SUM(M17:M18)</f>
        <v>0</v>
      </c>
      <c r="N19" s="25">
        <f>SUM(N17:N18)</f>
        <v>7</v>
      </c>
      <c r="O19" s="25">
        <f>SUM(O17:O18)</f>
        <v>0</v>
      </c>
      <c r="Q19" s="32"/>
    </row>
    <row r="20" spans="1:20" s="28" customFormat="1" ht="12.75" customHeight="1" x14ac:dyDescent="0.2">
      <c r="A20" s="27" t="s">
        <v>23</v>
      </c>
      <c r="B20" s="19" t="s">
        <v>17</v>
      </c>
      <c r="C20" s="20">
        <f>D20+G20+E20+H20+F20</f>
        <v>30479121</v>
      </c>
      <c r="D20" s="20">
        <v>28030321</v>
      </c>
      <c r="E20" s="33">
        <v>65082</v>
      </c>
      <c r="F20" s="20">
        <v>1361591</v>
      </c>
      <c r="G20" s="20">
        <v>1021598</v>
      </c>
      <c r="H20" s="20">
        <v>529</v>
      </c>
      <c r="I20" s="20"/>
      <c r="J20" s="20">
        <f>K20+N20+L20+O20+M20</f>
        <v>49180</v>
      </c>
      <c r="K20" s="20">
        <v>45445</v>
      </c>
      <c r="L20" s="33">
        <v>136</v>
      </c>
      <c r="M20" s="20">
        <v>2021</v>
      </c>
      <c r="N20" s="20">
        <v>1578</v>
      </c>
      <c r="O20" s="20">
        <v>0</v>
      </c>
    </row>
    <row r="21" spans="1:20" s="28" customFormat="1" ht="22.5" x14ac:dyDescent="0.2">
      <c r="A21" s="27"/>
      <c r="B21" s="22" t="s">
        <v>18</v>
      </c>
      <c r="C21" s="20">
        <f>D21+F21+G21+H21</f>
        <v>2092</v>
      </c>
      <c r="D21" s="20">
        <v>0</v>
      </c>
      <c r="E21" s="20"/>
      <c r="F21" s="20">
        <v>0</v>
      </c>
      <c r="G21" s="20"/>
      <c r="H21" s="20">
        <v>2092</v>
      </c>
      <c r="I21" s="20"/>
      <c r="J21" s="20">
        <f>K21+M21+N21+O21</f>
        <v>0</v>
      </c>
      <c r="K21" s="20">
        <v>0</v>
      </c>
      <c r="L21" s="20"/>
      <c r="M21" s="20">
        <v>0</v>
      </c>
      <c r="N21" s="20">
        <v>0</v>
      </c>
      <c r="O21" s="20"/>
    </row>
    <row r="22" spans="1:20" s="26" customFormat="1" x14ac:dyDescent="0.2">
      <c r="A22" s="27"/>
      <c r="B22" s="24" t="s">
        <v>19</v>
      </c>
      <c r="C22" s="25">
        <f t="shared" ref="C22:H22" si="0">SUM(C20:C21)</f>
        <v>30481213</v>
      </c>
      <c r="D22" s="25">
        <f t="shared" si="0"/>
        <v>28030321</v>
      </c>
      <c r="E22" s="25">
        <f t="shared" si="0"/>
        <v>65082</v>
      </c>
      <c r="F22" s="25">
        <f t="shared" si="0"/>
        <v>1361591</v>
      </c>
      <c r="G22" s="25">
        <f t="shared" si="0"/>
        <v>1021598</v>
      </c>
      <c r="H22" s="25">
        <f t="shared" si="0"/>
        <v>2621</v>
      </c>
      <c r="I22" s="25">
        <v>50346</v>
      </c>
      <c r="J22" s="25">
        <f t="shared" ref="J22:O22" si="1">SUM(J20:J21)</f>
        <v>49180</v>
      </c>
      <c r="K22" s="25">
        <f t="shared" si="1"/>
        <v>45445</v>
      </c>
      <c r="L22" s="25">
        <f t="shared" si="1"/>
        <v>136</v>
      </c>
      <c r="M22" s="25">
        <f t="shared" si="1"/>
        <v>2021</v>
      </c>
      <c r="N22" s="25">
        <f t="shared" si="1"/>
        <v>1578</v>
      </c>
      <c r="O22" s="25">
        <f t="shared" si="1"/>
        <v>0</v>
      </c>
    </row>
    <row r="23" spans="1:20" s="28" customFormat="1" ht="12.75" customHeight="1" x14ac:dyDescent="0.2">
      <c r="A23" s="27" t="s">
        <v>24</v>
      </c>
      <c r="B23" s="19" t="s">
        <v>17</v>
      </c>
      <c r="C23" s="20">
        <f>D23+F23+G23+H23</f>
        <v>25822208</v>
      </c>
      <c r="D23" s="34">
        <v>16559929</v>
      </c>
      <c r="E23" s="34"/>
      <c r="F23" s="20">
        <v>5546163</v>
      </c>
      <c r="G23" s="20">
        <v>3716116</v>
      </c>
      <c r="H23" s="20"/>
      <c r="I23" s="20"/>
      <c r="J23" s="20">
        <f>K23+M23+N23+O23</f>
        <v>40795</v>
      </c>
      <c r="K23" s="34">
        <v>25685</v>
      </c>
      <c r="L23" s="34"/>
      <c r="M23" s="20">
        <v>8658</v>
      </c>
      <c r="N23" s="20">
        <v>6452</v>
      </c>
      <c r="O23" s="20">
        <v>0</v>
      </c>
      <c r="P23" s="30"/>
      <c r="Q23" s="30"/>
      <c r="R23" s="30"/>
      <c r="S23" s="30"/>
      <c r="T23" s="30"/>
    </row>
    <row r="24" spans="1:20" s="28" customFormat="1" ht="22.5" x14ac:dyDescent="0.2">
      <c r="A24" s="27"/>
      <c r="B24" s="22" t="s">
        <v>18</v>
      </c>
      <c r="C24" s="20">
        <f>D24+F24+G24+H24</f>
        <v>0</v>
      </c>
      <c r="D24" s="20">
        <v>0</v>
      </c>
      <c r="E24" s="20"/>
      <c r="F24" s="20">
        <v>0</v>
      </c>
      <c r="G24" s="20">
        <v>0</v>
      </c>
      <c r="H24" s="20">
        <v>0</v>
      </c>
      <c r="I24" s="20"/>
      <c r="J24" s="20">
        <f>K24+M24+N24+O24</f>
        <v>0</v>
      </c>
      <c r="K24" s="20">
        <v>0</v>
      </c>
      <c r="L24" s="20"/>
      <c r="M24" s="20">
        <v>0</v>
      </c>
      <c r="N24" s="20">
        <v>0</v>
      </c>
      <c r="O24" s="20">
        <v>0</v>
      </c>
    </row>
    <row r="25" spans="1:20" s="26" customFormat="1" x14ac:dyDescent="0.2">
      <c r="A25" s="27"/>
      <c r="B25" s="24" t="s">
        <v>19</v>
      </c>
      <c r="C25" s="25">
        <f>SUM(C23:C24)</f>
        <v>25822208</v>
      </c>
      <c r="D25" s="25">
        <f>SUM(D23:D24)</f>
        <v>16559929</v>
      </c>
      <c r="E25" s="25"/>
      <c r="F25" s="25">
        <f>SUM(F23:F24)</f>
        <v>5546163</v>
      </c>
      <c r="G25" s="25">
        <f>SUM(G23:G24)</f>
        <v>3716116</v>
      </c>
      <c r="H25" s="25">
        <f>SUM(H23:H24)</f>
        <v>0</v>
      </c>
      <c r="I25" s="25"/>
      <c r="J25" s="25">
        <f>SUM(J23:J24)</f>
        <v>40795</v>
      </c>
      <c r="K25" s="25">
        <f>SUM(K23:K24)</f>
        <v>25685</v>
      </c>
      <c r="L25" s="25"/>
      <c r="M25" s="25">
        <f>SUM(M23:M24)</f>
        <v>8658</v>
      </c>
      <c r="N25" s="25">
        <f>SUM(N23:N24)</f>
        <v>6452</v>
      </c>
      <c r="O25" s="25">
        <f>SUM(O23:O24)</f>
        <v>0</v>
      </c>
    </row>
    <row r="26" spans="1:20" s="28" customFormat="1" ht="12.75" customHeight="1" x14ac:dyDescent="0.2">
      <c r="A26" s="27" t="s">
        <v>25</v>
      </c>
      <c r="B26" s="19" t="s">
        <v>17</v>
      </c>
      <c r="C26" s="20">
        <f>D26+F26+G26+H26</f>
        <v>913738</v>
      </c>
      <c r="D26" s="20">
        <v>913738</v>
      </c>
      <c r="E26" s="20"/>
      <c r="F26" s="20">
        <v>0</v>
      </c>
      <c r="G26" s="20">
        <v>0</v>
      </c>
      <c r="H26" s="20">
        <v>0</v>
      </c>
      <c r="I26" s="20"/>
      <c r="J26" s="20">
        <f>K26+M26+N26+O26</f>
        <v>1298</v>
      </c>
      <c r="K26" s="20">
        <v>1298</v>
      </c>
      <c r="L26" s="20"/>
      <c r="M26" s="20">
        <v>0</v>
      </c>
      <c r="N26" s="20">
        <v>0</v>
      </c>
      <c r="O26" s="20">
        <v>0</v>
      </c>
      <c r="P26" s="30"/>
      <c r="Q26" s="30"/>
      <c r="R26" s="30"/>
      <c r="S26" s="30"/>
      <c r="T26" s="30"/>
    </row>
    <row r="27" spans="1:20" s="28" customFormat="1" ht="22.5" x14ac:dyDescent="0.2">
      <c r="A27" s="27"/>
      <c r="B27" s="22" t="s">
        <v>18</v>
      </c>
      <c r="C27" s="20">
        <f>D27+F27+G27+H27</f>
        <v>0</v>
      </c>
      <c r="D27" s="20">
        <v>0</v>
      </c>
      <c r="E27" s="20"/>
      <c r="F27" s="20">
        <v>0</v>
      </c>
      <c r="G27" s="20">
        <v>0</v>
      </c>
      <c r="H27" s="20">
        <v>0</v>
      </c>
      <c r="I27" s="20"/>
      <c r="J27" s="20">
        <f>K27+M27+N27+O27</f>
        <v>0</v>
      </c>
      <c r="K27" s="20">
        <v>0</v>
      </c>
      <c r="L27" s="20"/>
      <c r="M27" s="20">
        <v>0</v>
      </c>
      <c r="N27" s="20">
        <v>0</v>
      </c>
      <c r="O27" s="20">
        <v>0</v>
      </c>
    </row>
    <row r="28" spans="1:20" s="26" customFormat="1" x14ac:dyDescent="0.2">
      <c r="A28" s="27"/>
      <c r="B28" s="24" t="s">
        <v>19</v>
      </c>
      <c r="C28" s="25">
        <f>SUM(C26:C27)</f>
        <v>913738</v>
      </c>
      <c r="D28" s="25">
        <f>SUM(D26:D27)</f>
        <v>913738</v>
      </c>
      <c r="E28" s="25"/>
      <c r="F28" s="25">
        <f>SUM(F26:F27)</f>
        <v>0</v>
      </c>
      <c r="G28" s="25">
        <f>SUM(G26:G27)</f>
        <v>0</v>
      </c>
      <c r="H28" s="25">
        <f>SUM(H26:H27)</f>
        <v>0</v>
      </c>
      <c r="I28" s="25"/>
      <c r="J28" s="25">
        <f>SUM(J26:J27)</f>
        <v>1298</v>
      </c>
      <c r="K28" s="25">
        <f>SUM(K26:K27)</f>
        <v>1298</v>
      </c>
      <c r="L28" s="25"/>
      <c r="M28" s="25">
        <f>SUM(M26:M27)</f>
        <v>0</v>
      </c>
      <c r="N28" s="25">
        <f>SUM(N26:N27)</f>
        <v>0</v>
      </c>
      <c r="O28" s="25">
        <f>SUM(O26:O27)</f>
        <v>0</v>
      </c>
    </row>
    <row r="29" spans="1:20" s="28" customFormat="1" ht="12.75" customHeight="1" x14ac:dyDescent="0.2">
      <c r="A29" s="35" t="s">
        <v>26</v>
      </c>
      <c r="B29" s="19" t="s">
        <v>17</v>
      </c>
      <c r="C29" s="20">
        <f>D29+F29+G29+H29</f>
        <v>73016</v>
      </c>
      <c r="D29" s="20"/>
      <c r="E29" s="20"/>
      <c r="F29" s="36"/>
      <c r="G29" s="37">
        <v>73016</v>
      </c>
      <c r="H29" s="20">
        <v>0</v>
      </c>
      <c r="I29" s="20"/>
      <c r="J29" s="20">
        <f>K29+M29+N29+O29</f>
        <v>0</v>
      </c>
      <c r="K29" s="20"/>
      <c r="L29" s="20"/>
      <c r="M29" s="20"/>
      <c r="N29" s="20"/>
      <c r="O29" s="20">
        <v>0</v>
      </c>
    </row>
    <row r="30" spans="1:20" s="28" customFormat="1" ht="22.5" x14ac:dyDescent="0.2">
      <c r="A30" s="27"/>
      <c r="B30" s="22" t="s">
        <v>18</v>
      </c>
      <c r="C30" s="20">
        <f>D30+F30+G30+H30</f>
        <v>0</v>
      </c>
      <c r="D30" s="20">
        <v>0</v>
      </c>
      <c r="E30" s="20"/>
      <c r="F30" s="20">
        <v>0</v>
      </c>
      <c r="G30" s="20">
        <v>0</v>
      </c>
      <c r="H30" s="20">
        <v>0</v>
      </c>
      <c r="I30" s="20"/>
      <c r="J30" s="20">
        <f>K30+M30+N30+O30</f>
        <v>0</v>
      </c>
      <c r="K30" s="20">
        <v>0</v>
      </c>
      <c r="L30" s="20"/>
      <c r="M30" s="20">
        <v>0</v>
      </c>
      <c r="N30" s="20">
        <v>0</v>
      </c>
      <c r="O30" s="20">
        <v>0</v>
      </c>
    </row>
    <row r="31" spans="1:20" s="26" customFormat="1" x14ac:dyDescent="0.2">
      <c r="A31" s="27"/>
      <c r="B31" s="24" t="s">
        <v>19</v>
      </c>
      <c r="C31" s="25">
        <f>SUM(C29:C30)</f>
        <v>73016</v>
      </c>
      <c r="D31" s="25">
        <f>SUM(D29:D30)</f>
        <v>0</v>
      </c>
      <c r="E31" s="25"/>
      <c r="F31" s="25">
        <f>SUM(F29:F30)</f>
        <v>0</v>
      </c>
      <c r="G31" s="25">
        <f>SUM(G29:G30)</f>
        <v>73016</v>
      </c>
      <c r="H31" s="25">
        <f>SUM(H29:H30)</f>
        <v>0</v>
      </c>
      <c r="I31" s="25">
        <v>0</v>
      </c>
      <c r="J31" s="25">
        <f>SUM(J29:J30)</f>
        <v>0</v>
      </c>
      <c r="K31" s="25">
        <f>SUM(K29:K30)</f>
        <v>0</v>
      </c>
      <c r="L31" s="25"/>
      <c r="M31" s="25">
        <f>SUM(M29:M30)</f>
        <v>0</v>
      </c>
      <c r="N31" s="25">
        <f>SUM(N29:N30)</f>
        <v>0</v>
      </c>
      <c r="O31" s="25">
        <f>SUM(O29:O30)</f>
        <v>0</v>
      </c>
    </row>
    <row r="32" spans="1:20" s="26" customFormat="1" x14ac:dyDescent="0.2">
      <c r="A32" s="27" t="s">
        <v>27</v>
      </c>
      <c r="B32" s="19" t="s">
        <v>17</v>
      </c>
      <c r="C32" s="29">
        <f>D32+F32+G32+H32</f>
        <v>195435</v>
      </c>
      <c r="D32" s="29"/>
      <c r="E32" s="29"/>
      <c r="F32" s="37"/>
      <c r="G32" s="38">
        <v>192857</v>
      </c>
      <c r="H32" s="29">
        <v>2578</v>
      </c>
      <c r="I32" s="20"/>
      <c r="J32" s="29">
        <f>K32+M32+N32+O32</f>
        <v>10</v>
      </c>
      <c r="K32" s="29"/>
      <c r="L32" s="29"/>
      <c r="M32" s="29"/>
      <c r="N32" s="29">
        <v>6</v>
      </c>
      <c r="O32" s="29">
        <v>4</v>
      </c>
    </row>
    <row r="33" spans="1:21" s="26" customFormat="1" ht="22.5" x14ac:dyDescent="0.2">
      <c r="A33" s="27"/>
      <c r="B33" s="22" t="s">
        <v>18</v>
      </c>
      <c r="C33" s="29">
        <f>D33+F33+G33+H33</f>
        <v>5936</v>
      </c>
      <c r="D33" s="29">
        <v>0</v>
      </c>
      <c r="E33" s="29"/>
      <c r="F33" s="29">
        <v>0</v>
      </c>
      <c r="G33" s="29">
        <v>0</v>
      </c>
      <c r="H33" s="29">
        <v>5936</v>
      </c>
      <c r="I33" s="20"/>
      <c r="J33" s="29">
        <f>K33+M33+N33+O33</f>
        <v>0</v>
      </c>
      <c r="K33" s="29">
        <v>0</v>
      </c>
      <c r="L33" s="29"/>
      <c r="M33" s="29">
        <v>0</v>
      </c>
      <c r="N33" s="29">
        <v>0</v>
      </c>
      <c r="O33" s="29">
        <v>0</v>
      </c>
    </row>
    <row r="34" spans="1:21" s="26" customFormat="1" x14ac:dyDescent="0.2">
      <c r="A34" s="27"/>
      <c r="B34" s="24" t="s">
        <v>19</v>
      </c>
      <c r="C34" s="25">
        <f>SUM(C32:C33)</f>
        <v>201371</v>
      </c>
      <c r="D34" s="25">
        <f>SUM(D32:D33)</f>
        <v>0</v>
      </c>
      <c r="E34" s="25"/>
      <c r="F34" s="25">
        <f>SUM(F32:F33)</f>
        <v>0</v>
      </c>
      <c r="G34" s="25">
        <f>SUM(G32:G33)</f>
        <v>192857</v>
      </c>
      <c r="H34" s="25">
        <f>SUM(H32:H33)</f>
        <v>8514</v>
      </c>
      <c r="I34" s="25">
        <v>2244</v>
      </c>
      <c r="J34" s="25">
        <f>SUM(J32:J33)</f>
        <v>10</v>
      </c>
      <c r="K34" s="25">
        <f>SUM(K32:K33)</f>
        <v>0</v>
      </c>
      <c r="L34" s="25"/>
      <c r="M34" s="25">
        <f>SUM(M32:M33)</f>
        <v>0</v>
      </c>
      <c r="N34" s="25">
        <f>SUM(N32:N33)</f>
        <v>6</v>
      </c>
      <c r="O34" s="25">
        <f>SUM(O32:O33)</f>
        <v>4</v>
      </c>
    </row>
    <row r="35" spans="1:21" s="26" customFormat="1" x14ac:dyDescent="0.2">
      <c r="A35" s="27" t="s">
        <v>28</v>
      </c>
      <c r="B35" s="19" t="s">
        <v>17</v>
      </c>
      <c r="C35" s="39">
        <f>D35+F35+G35+H35</f>
        <v>2375501</v>
      </c>
      <c r="D35" s="39"/>
      <c r="E35" s="39"/>
      <c r="F35" s="29">
        <v>1204830</v>
      </c>
      <c r="G35" s="29">
        <v>1168626</v>
      </c>
      <c r="H35" s="39">
        <v>2045</v>
      </c>
      <c r="I35" s="20"/>
      <c r="J35" s="39">
        <f>K35+M35+N35+O35</f>
        <v>2366</v>
      </c>
      <c r="K35" s="39"/>
      <c r="L35" s="39"/>
      <c r="M35" s="29">
        <v>2366</v>
      </c>
      <c r="N35" s="29">
        <v>0</v>
      </c>
      <c r="O35" s="29"/>
      <c r="P35" s="32"/>
      <c r="Q35" s="32"/>
    </row>
    <row r="36" spans="1:21" s="26" customFormat="1" ht="22.5" x14ac:dyDescent="0.2">
      <c r="A36" s="27"/>
      <c r="B36" s="22" t="s">
        <v>18</v>
      </c>
      <c r="C36" s="39">
        <f>D36+F36+G36+H36</f>
        <v>0</v>
      </c>
      <c r="D36" s="39"/>
      <c r="E36" s="39"/>
      <c r="F36" s="39"/>
      <c r="G36" s="39"/>
      <c r="H36" s="39">
        <v>0</v>
      </c>
      <c r="I36" s="20"/>
      <c r="J36" s="39">
        <f>K36+M36+N36+O36</f>
        <v>0</v>
      </c>
      <c r="K36" s="39"/>
      <c r="L36" s="39"/>
      <c r="M36" s="39"/>
      <c r="N36" s="39"/>
      <c r="O36" s="39"/>
    </row>
    <row r="37" spans="1:21" s="26" customFormat="1" x14ac:dyDescent="0.2">
      <c r="A37" s="27"/>
      <c r="B37" s="24" t="s">
        <v>19</v>
      </c>
      <c r="C37" s="25">
        <f>SUM(C35:C36)</f>
        <v>2375501</v>
      </c>
      <c r="D37" s="25">
        <f>SUM(D35:D36)</f>
        <v>0</v>
      </c>
      <c r="E37" s="25"/>
      <c r="F37" s="25">
        <f>SUM(F35:F36)</f>
        <v>1204830</v>
      </c>
      <c r="G37" s="25">
        <f>SUM(G35:G36)</f>
        <v>1168626</v>
      </c>
      <c r="H37" s="25">
        <f>SUM(H35:H36)</f>
        <v>2045</v>
      </c>
      <c r="I37" s="25">
        <v>113997</v>
      </c>
      <c r="J37" s="25">
        <f>SUM(J35:J36)</f>
        <v>2366</v>
      </c>
      <c r="K37" s="25">
        <f>SUM(K35:K36)</f>
        <v>0</v>
      </c>
      <c r="L37" s="25"/>
      <c r="M37" s="25">
        <f>SUM(M35:M36)</f>
        <v>2366</v>
      </c>
      <c r="N37" s="25">
        <f>SUM(N35:N36)</f>
        <v>0</v>
      </c>
      <c r="O37" s="25">
        <f>SUM(O35:O36)</f>
        <v>0</v>
      </c>
    </row>
    <row r="38" spans="1:21" s="21" customFormat="1" ht="12.75" customHeight="1" x14ac:dyDescent="0.2">
      <c r="A38" s="27" t="s">
        <v>29</v>
      </c>
      <c r="B38" s="19" t="s">
        <v>17</v>
      </c>
      <c r="C38" s="29">
        <f>D38+F38+G38+H38</f>
        <v>683215</v>
      </c>
      <c r="D38" s="29">
        <v>0</v>
      </c>
      <c r="E38" s="29"/>
      <c r="F38" s="29"/>
      <c r="G38" s="29">
        <v>654934</v>
      </c>
      <c r="H38" s="29">
        <v>28281</v>
      </c>
      <c r="I38" s="29"/>
      <c r="J38" s="29">
        <f>K38+M38+N38+O38</f>
        <v>99</v>
      </c>
      <c r="K38" s="29">
        <v>0</v>
      </c>
      <c r="L38" s="29"/>
      <c r="M38" s="29"/>
      <c r="N38" s="29">
        <v>97</v>
      </c>
      <c r="O38" s="29">
        <v>2</v>
      </c>
    </row>
    <row r="39" spans="1:21" s="21" customFormat="1" ht="22.5" x14ac:dyDescent="0.2">
      <c r="A39" s="27"/>
      <c r="B39" s="22" t="s">
        <v>18</v>
      </c>
      <c r="C39" s="29">
        <f>D39+F39+G39+H39</f>
        <v>11292</v>
      </c>
      <c r="D39" s="40">
        <v>0</v>
      </c>
      <c r="E39" s="29"/>
      <c r="F39" s="29">
        <v>0</v>
      </c>
      <c r="G39" s="29">
        <v>8582</v>
      </c>
      <c r="H39" s="29">
        <v>2710</v>
      </c>
      <c r="I39" s="29"/>
      <c r="J39" s="29">
        <f>K39+M39+N39+O39</f>
        <v>0</v>
      </c>
      <c r="K39" s="29">
        <v>0</v>
      </c>
      <c r="L39" s="29"/>
      <c r="M39" s="29">
        <v>0</v>
      </c>
      <c r="N39" s="29">
        <v>0</v>
      </c>
      <c r="O39" s="29">
        <v>0</v>
      </c>
    </row>
    <row r="40" spans="1:21" s="26" customFormat="1" x14ac:dyDescent="0.2">
      <c r="A40" s="27"/>
      <c r="B40" s="24" t="s">
        <v>19</v>
      </c>
      <c r="C40" s="25">
        <f>SUM(C38:C39)</f>
        <v>694507</v>
      </c>
      <c r="D40" s="25">
        <f>SUM(D38:D39)</f>
        <v>0</v>
      </c>
      <c r="E40" s="25"/>
      <c r="F40" s="25">
        <f>SUM(F38:F39)</f>
        <v>0</v>
      </c>
      <c r="G40" s="25">
        <f>SUM(G38:G39)</f>
        <v>663516</v>
      </c>
      <c r="H40" s="25">
        <f>SUM(H38:H39)</f>
        <v>30991</v>
      </c>
      <c r="I40" s="25">
        <v>30181</v>
      </c>
      <c r="J40" s="25">
        <f>SUM(J38:J39)</f>
        <v>99</v>
      </c>
      <c r="K40" s="25">
        <f>SUM(K38:K39)</f>
        <v>0</v>
      </c>
      <c r="L40" s="25"/>
      <c r="M40" s="25">
        <f>SUM(M38:M39)</f>
        <v>0</v>
      </c>
      <c r="N40" s="25">
        <f>SUM(N38:N39)</f>
        <v>97</v>
      </c>
      <c r="O40" s="25">
        <f>SUM(O38:O39)</f>
        <v>2</v>
      </c>
      <c r="P40" s="32"/>
      <c r="Q40" s="32"/>
      <c r="R40" s="32"/>
      <c r="S40" s="32"/>
      <c r="T40" s="32"/>
      <c r="U40" s="32"/>
    </row>
    <row r="41" spans="1:21" x14ac:dyDescent="0.2">
      <c r="A41" s="2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21" x14ac:dyDescent="0.2">
      <c r="A42" s="2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21" x14ac:dyDescent="0.2">
      <c r="A43" s="2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21" x14ac:dyDescent="0.2">
      <c r="A44" s="2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21" x14ac:dyDescent="0.2">
      <c r="A45" s="2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21" x14ac:dyDescent="0.2">
      <c r="A46" s="2"/>
      <c r="B46" s="9"/>
      <c r="C46" s="9"/>
      <c r="D46" s="9"/>
      <c r="E46" s="9"/>
      <c r="F46" s="9"/>
      <c r="G46" s="9"/>
      <c r="H46" s="9"/>
      <c r="I46" s="42"/>
      <c r="J46" s="9"/>
      <c r="K46" s="9"/>
      <c r="L46" s="9"/>
      <c r="M46" s="9"/>
      <c r="N46" s="9"/>
      <c r="O46" s="9"/>
    </row>
    <row r="47" spans="1:21" x14ac:dyDescent="0.2">
      <c r="A47" s="2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21" x14ac:dyDescent="0.2">
      <c r="A48" s="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x14ac:dyDescent="0.2">
      <c r="A49" s="2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x14ac:dyDescent="0.2">
      <c r="A50" s="2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x14ac:dyDescent="0.2">
      <c r="A51" s="2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x14ac:dyDescent="0.2">
      <c r="A52" s="2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x14ac:dyDescent="0.2">
      <c r="A53" s="2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x14ac:dyDescent="0.2">
      <c r="A54" s="2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x14ac:dyDescent="0.2">
      <c r="A55" s="2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x14ac:dyDescent="0.2">
      <c r="A56" s="2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x14ac:dyDescent="0.2">
      <c r="A57" s="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x14ac:dyDescent="0.2">
      <c r="A58" s="2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x14ac:dyDescent="0.2">
      <c r="A59" s="2"/>
      <c r="B59" s="9"/>
      <c r="C59" s="9"/>
      <c r="D59" s="9"/>
      <c r="E59" s="9"/>
      <c r="F59" s="9"/>
      <c r="G59" s="9"/>
      <c r="H59" s="9"/>
    </row>
    <row r="60" spans="1:15" x14ac:dyDescent="0.2">
      <c r="A60" s="2"/>
      <c r="B60" s="9"/>
      <c r="C60" s="9"/>
      <c r="D60" s="9"/>
      <c r="E60" s="9"/>
      <c r="F60" s="9"/>
      <c r="G60" s="9"/>
      <c r="H60" s="9"/>
    </row>
    <row r="61" spans="1:15" x14ac:dyDescent="0.2">
      <c r="A61" s="2"/>
      <c r="B61" s="9"/>
      <c r="C61" s="9"/>
      <c r="D61" s="9"/>
      <c r="E61" s="9"/>
      <c r="F61" s="9"/>
      <c r="G61" s="9"/>
      <c r="H61" s="9"/>
    </row>
    <row r="62" spans="1:15" x14ac:dyDescent="0.2">
      <c r="A62" s="2"/>
      <c r="B62" s="9"/>
      <c r="C62" s="9"/>
      <c r="D62" s="9"/>
      <c r="E62" s="9"/>
      <c r="F62" s="9"/>
      <c r="G62" s="9"/>
      <c r="H62" s="9"/>
    </row>
    <row r="63" spans="1:15" x14ac:dyDescent="0.2">
      <c r="A63" s="2"/>
      <c r="B63" s="9"/>
      <c r="C63" s="9"/>
      <c r="D63" s="9"/>
      <c r="E63" s="9"/>
      <c r="F63" s="9"/>
      <c r="G63" s="9"/>
      <c r="H63" s="9"/>
    </row>
    <row r="64" spans="1:15" x14ac:dyDescent="0.2">
      <c r="B64" s="9"/>
      <c r="C64" s="9"/>
      <c r="D64" s="9"/>
      <c r="E64" s="9"/>
      <c r="F64" s="9"/>
      <c r="G64" s="9"/>
      <c r="H64" s="9"/>
    </row>
    <row r="65" spans="2:8" x14ac:dyDescent="0.2">
      <c r="B65" s="9"/>
      <c r="C65" s="9"/>
      <c r="D65" s="9"/>
      <c r="E65" s="9"/>
      <c r="F65" s="9"/>
      <c r="G65" s="9"/>
      <c r="H65" s="9"/>
    </row>
    <row r="66" spans="2:8" x14ac:dyDescent="0.2">
      <c r="C66" s="41"/>
    </row>
    <row r="67" spans="2:8" x14ac:dyDescent="0.2">
      <c r="C67" s="43"/>
    </row>
  </sheetData>
  <mergeCells count="20">
    <mergeCell ref="A38:A40"/>
    <mergeCell ref="A20:A22"/>
    <mergeCell ref="A23:A25"/>
    <mergeCell ref="A26:A28"/>
    <mergeCell ref="A29:A31"/>
    <mergeCell ref="A32:A34"/>
    <mergeCell ref="A35:A37"/>
    <mergeCell ref="A8:A10"/>
    <mergeCell ref="A11:A13"/>
    <mergeCell ref="A14:A16"/>
    <mergeCell ref="A17:A19"/>
    <mergeCell ref="N1:O1"/>
    <mergeCell ref="A2:N2"/>
    <mergeCell ref="A5:A7"/>
    <mergeCell ref="B5:B7"/>
    <mergeCell ref="C5:I5"/>
    <mergeCell ref="J5:O5"/>
    <mergeCell ref="D6:H6"/>
    <mergeCell ref="I6:I7"/>
    <mergeCell ref="K6:O6"/>
  </mergeCells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сетевые для сайта</vt:lpstr>
      <vt:lpstr>'сетевые для сайта'!Область_печати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Vera.Latysheva@evraz.com</dc:creator>
  <cp:lastModifiedBy>Vera.Latysheva@evraz.com</cp:lastModifiedBy>
  <dcterms:created xsi:type="dcterms:W3CDTF">2024-07-15T03:00:50Z</dcterms:created>
  <dcterms:modified xsi:type="dcterms:W3CDTF">2024-07-15T03:03:31Z</dcterms:modified>
</cp:coreProperties>
</file>