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ноябрь" sheetId="1" r:id="rId1"/>
  </sheets>
  <definedNames>
    <definedName name="_xlnm.Print_Area" localSheetId="0">'ноябрь'!$A$1:$O$41</definedName>
  </definedNames>
  <calcPr fullCalcOnLoad="1"/>
</workbook>
</file>

<file path=xl/sharedStrings.xml><?xml version="1.0" encoding="utf-8"?>
<sst xmlns="http://schemas.openxmlformats.org/spreadsheetml/2006/main" count="66" uniqueCount="31">
  <si>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</si>
  <si>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</si>
  <si>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</si>
  <si>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</si>
  <si>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</si>
  <si>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</si>
  <si>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</si>
  <si>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</si>
  <si>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</si>
  <si>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</si>
  <si>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</si>
  <si>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</si>
  <si>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</si>
  <si>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</si>
  <si>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</si>
  <si>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</si>
  <si>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</si>
  <si>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</si>
  <si>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</si>
  <si>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</si>
  <si>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</si>
  <si>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</si>
  <si>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</si>
  <si>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</si>
  <si>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</si>
  <si>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</si>
  <si>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</si>
  <si>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</si>
  <si>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</si>
  <si>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</si>
  <si>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ноябрь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</si>
</sst>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4" fillId="2" borderId="5" xfId="21" applyNumberFormat="1" applyFont="1" applyFill="1" applyBorder="1" applyAlignment="1">
      <alignment/>
    </xf>
    <xf numFmtId="173" fontId="4" fillId="2" borderId="6" xfId="21" applyNumberFormat="1" applyFont="1" applyFill="1" applyBorder="1" applyAlignment="1">
      <alignment/>
    </xf>
    <xf numFmtId="173" fontId="4" fillId="2" borderId="7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73" fontId="0" fillId="3" borderId="3" xfId="21" applyNumberFormat="1" applyFont="1" applyFill="1" applyBorder="1" applyAlignment="1">
      <alignment/>
    </xf>
    <xf numFmtId="173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73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73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7" fillId="0" borderId="16" xfId="21" applyNumberFormat="1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/>
    </xf>
    <xf numFmtId="3" fontId="8" fillId="0" borderId="16" xfId="21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8" fillId="0" borderId="16" xfId="21" applyNumberFormat="1" applyFont="1" applyFill="1" applyBorder="1" applyAlignment="1">
      <alignment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5" zoomScaleNormal="75" zoomScaleSheetLayoutView="75" workbookViewId="0" topLeftCell="C1">
      <selection activeCell="O17" sqref="O1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44" t="s">
        <v>17</v>
      </c>
      <c r="O1" s="44"/>
    </row>
    <row r="2" spans="1:14" ht="12.75" customHeight="1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9" ht="12.75">
      <c r="A3" s="1"/>
      <c r="G3" s="44" t="s">
        <v>30</v>
      </c>
      <c r="H3" s="44"/>
      <c r="I3" s="44"/>
    </row>
    <row r="4" ht="13.5" thickBot="1"/>
    <row r="5" spans="1:15" ht="12.75">
      <c r="A5" s="36" t="s">
        <v>8</v>
      </c>
      <c r="B5" s="37" t="s">
        <v>0</v>
      </c>
      <c r="C5" s="32" t="s">
        <v>24</v>
      </c>
      <c r="D5" s="33"/>
      <c r="E5" s="33"/>
      <c r="F5" s="33"/>
      <c r="G5" s="33"/>
      <c r="H5" s="33"/>
      <c r="I5" s="34"/>
      <c r="J5" s="32" t="s">
        <v>23</v>
      </c>
      <c r="K5" s="33"/>
      <c r="L5" s="33"/>
      <c r="M5" s="33"/>
      <c r="N5" s="33"/>
      <c r="O5" s="34"/>
    </row>
    <row r="6" spans="1:15" ht="12.75">
      <c r="A6" s="36"/>
      <c r="B6" s="37"/>
      <c r="C6" s="28" t="s">
        <v>14</v>
      </c>
      <c r="D6" s="30" t="s">
        <v>15</v>
      </c>
      <c r="E6" s="30"/>
      <c r="F6" s="30"/>
      <c r="G6" s="30"/>
      <c r="H6" s="30"/>
      <c r="I6" s="31" t="s">
        <v>16</v>
      </c>
      <c r="J6" s="28" t="s">
        <v>20</v>
      </c>
      <c r="K6" s="30" t="s">
        <v>21</v>
      </c>
      <c r="L6" s="30"/>
      <c r="M6" s="30"/>
      <c r="N6" s="30"/>
      <c r="O6" s="31"/>
    </row>
    <row r="7" spans="1:15" ht="12.75">
      <c r="A7" s="36"/>
      <c r="B7" s="37"/>
      <c r="C7" s="2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31"/>
      <c r="J7" s="25"/>
      <c r="K7" s="3" t="s">
        <v>3</v>
      </c>
      <c r="L7" s="3" t="s">
        <v>19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42" t="s">
        <v>12</v>
      </c>
      <c r="B8" s="26" t="s">
        <v>1</v>
      </c>
      <c r="C8" s="13">
        <f>D8+E8+F8+G8+H8</f>
        <v>80693379</v>
      </c>
      <c r="D8" s="14">
        <v>68998032</v>
      </c>
      <c r="E8" s="14">
        <v>0</v>
      </c>
      <c r="F8" s="14">
        <v>8384532</v>
      </c>
      <c r="G8" s="14">
        <v>3296887</v>
      </c>
      <c r="H8" s="14">
        <v>13928</v>
      </c>
      <c r="I8" s="15"/>
      <c r="J8" s="13">
        <f>K8+M8+N8+O8+L8</f>
        <v>114063</v>
      </c>
      <c r="K8" s="14">
        <v>99451</v>
      </c>
      <c r="L8" s="14">
        <v>0</v>
      </c>
      <c r="M8" s="14">
        <v>11683</v>
      </c>
      <c r="N8" s="14">
        <v>2918</v>
      </c>
      <c r="O8" s="15">
        <v>11</v>
      </c>
    </row>
    <row r="9" spans="1:15" s="17" customFormat="1" ht="25.5">
      <c r="A9" s="42"/>
      <c r="B9" s="16" t="s">
        <v>2</v>
      </c>
      <c r="C9" s="13">
        <f>D9+F9+G9+H9</f>
        <v>59153</v>
      </c>
      <c r="D9" s="14">
        <v>12829</v>
      </c>
      <c r="E9" s="14"/>
      <c r="F9" s="12"/>
      <c r="G9" s="14">
        <v>44478</v>
      </c>
      <c r="H9" s="14">
        <v>1846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43"/>
      <c r="B10" s="4" t="s">
        <v>9</v>
      </c>
      <c r="C10" s="5">
        <f>SUM(C8:C9)</f>
        <v>80752532</v>
      </c>
      <c r="D10" s="6">
        <f>SUM(D8:D9)</f>
        <v>69010861</v>
      </c>
      <c r="E10" s="6">
        <f>E8</f>
        <v>0</v>
      </c>
      <c r="F10" s="6">
        <f>SUM(F8:F9)</f>
        <v>8384532</v>
      </c>
      <c r="G10" s="6">
        <f>SUM(G8:G9)</f>
        <v>3341365</v>
      </c>
      <c r="H10" s="6">
        <f>SUM(H8:H9)</f>
        <v>15774</v>
      </c>
      <c r="I10" s="7">
        <v>5708193</v>
      </c>
      <c r="J10" s="5">
        <f>SUM(J8:J9)</f>
        <v>114063</v>
      </c>
      <c r="K10" s="6">
        <f>SUM(K8:K9)</f>
        <v>99451</v>
      </c>
      <c r="L10" s="6">
        <f>L8</f>
        <v>0</v>
      </c>
      <c r="M10" s="6">
        <f>SUM(M8:M9)</f>
        <v>11683</v>
      </c>
      <c r="N10" s="6">
        <f>SUM(N8:N9)</f>
        <v>2918</v>
      </c>
      <c r="O10" s="7">
        <f>SUM(O8:O9)</f>
        <v>11</v>
      </c>
    </row>
    <row r="11" spans="1:15" s="21" customFormat="1" ht="12.75" customHeight="1">
      <c r="A11" s="41" t="s">
        <v>7</v>
      </c>
      <c r="B11" s="18" t="s">
        <v>1</v>
      </c>
      <c r="C11" s="19">
        <f>D11+F11+G11+H11</f>
        <v>4404</v>
      </c>
      <c r="D11" s="14"/>
      <c r="E11" s="14"/>
      <c r="F11" s="12"/>
      <c r="G11" s="12"/>
      <c r="H11" s="14">
        <v>4404</v>
      </c>
      <c r="I11" s="15"/>
      <c r="J11" s="19">
        <f>K11+M11+N11+O11</f>
        <v>5</v>
      </c>
      <c r="K11" s="14"/>
      <c r="L11" s="14"/>
      <c r="M11" s="12"/>
      <c r="N11" s="12"/>
      <c r="O11" s="15">
        <v>5</v>
      </c>
    </row>
    <row r="12" spans="1:15" s="21" customFormat="1" ht="25.5">
      <c r="A12" s="42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43"/>
      <c r="B13" s="4" t="s">
        <v>9</v>
      </c>
      <c r="C13" s="5">
        <f>SUM(C11:C12)</f>
        <v>4404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4404</v>
      </c>
      <c r="I13" s="7"/>
      <c r="J13" s="5">
        <f>SUM(J11:J12)</f>
        <v>5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5</v>
      </c>
    </row>
    <row r="14" spans="1:15" s="21" customFormat="1" ht="12.75" customHeight="1">
      <c r="A14" s="41" t="s">
        <v>28</v>
      </c>
      <c r="B14" s="18" t="s">
        <v>1</v>
      </c>
      <c r="C14" s="19">
        <f>D14+F14+G14+H14</f>
        <v>1323796</v>
      </c>
      <c r="D14" s="14"/>
      <c r="E14" s="14"/>
      <c r="F14" s="14"/>
      <c r="G14" s="14">
        <v>1323796</v>
      </c>
      <c r="H14" s="14"/>
      <c r="I14" s="15"/>
      <c r="J14" s="19">
        <f>K14+M14+N14+O14</f>
        <v>4</v>
      </c>
      <c r="K14" s="14"/>
      <c r="L14" s="14"/>
      <c r="M14" s="14"/>
      <c r="N14" s="14">
        <v>4</v>
      </c>
      <c r="O14" s="15"/>
    </row>
    <row r="15" spans="1:15" s="21" customFormat="1" ht="25.5">
      <c r="A15" s="42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43"/>
      <c r="B16" s="4" t="s">
        <v>9</v>
      </c>
      <c r="C16" s="5">
        <f>SUM(C14:C15)</f>
        <v>1323796</v>
      </c>
      <c r="D16" s="6">
        <f>SUM(D14:D15)</f>
        <v>0</v>
      </c>
      <c r="E16" s="6"/>
      <c r="F16" s="6">
        <f>SUM(F14:F15)</f>
        <v>0</v>
      </c>
      <c r="G16" s="6">
        <f>SUM(G14:G15)</f>
        <v>1323796</v>
      </c>
      <c r="H16" s="6">
        <f>SUM(H14:H15)</f>
        <v>0</v>
      </c>
      <c r="I16" s="7">
        <v>24093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4</v>
      </c>
      <c r="O16" s="7">
        <f>SUM(O14:O15)</f>
        <v>0</v>
      </c>
    </row>
    <row r="17" spans="1:15" s="21" customFormat="1" ht="12.75" customHeight="1">
      <c r="A17" s="38" t="s">
        <v>29</v>
      </c>
      <c r="B17" s="18" t="s">
        <v>1</v>
      </c>
      <c r="C17" s="19">
        <f>D17+F17+G17+H17</f>
        <v>8467131</v>
      </c>
      <c r="D17" s="14">
        <v>0</v>
      </c>
      <c r="E17" s="14"/>
      <c r="F17" s="14">
        <v>110530</v>
      </c>
      <c r="G17" s="14">
        <v>6917741</v>
      </c>
      <c r="H17" s="14">
        <v>1438860</v>
      </c>
      <c r="I17" s="15"/>
      <c r="J17" s="19">
        <f>K17+M17+N17+O17</f>
        <v>351</v>
      </c>
      <c r="K17" s="14">
        <v>0</v>
      </c>
      <c r="L17" s="14"/>
      <c r="M17" s="14"/>
      <c r="N17" s="14">
        <v>327</v>
      </c>
      <c r="O17" s="15">
        <v>24</v>
      </c>
    </row>
    <row r="18" spans="1:15" s="21" customFormat="1" ht="25.5">
      <c r="A18" s="39"/>
      <c r="B18" s="22" t="s">
        <v>2</v>
      </c>
      <c r="C18" s="19">
        <f>D18+F18+G18+H18</f>
        <v>5081141</v>
      </c>
      <c r="D18" s="14">
        <v>0</v>
      </c>
      <c r="E18" s="14"/>
      <c r="F18" s="14"/>
      <c r="G18" s="14"/>
      <c r="H18" s="14">
        <v>5081141</v>
      </c>
      <c r="I18" s="15"/>
      <c r="J18" s="19">
        <f>K18+M18+N18+O18</f>
        <v>0</v>
      </c>
      <c r="K18" s="14">
        <v>0</v>
      </c>
      <c r="L18" s="14"/>
      <c r="M18" s="14"/>
      <c r="N18" s="14"/>
      <c r="O18" s="15"/>
    </row>
    <row r="19" spans="1:15" s="8" customFormat="1" ht="12.75">
      <c r="A19" s="40"/>
      <c r="B19" s="4" t="s">
        <v>9</v>
      </c>
      <c r="C19" s="5">
        <f>SUM(C17:C18)</f>
        <v>13548272</v>
      </c>
      <c r="D19" s="6">
        <f>SUM(D17:D18)</f>
        <v>0</v>
      </c>
      <c r="E19" s="6"/>
      <c r="F19" s="6">
        <f>SUM(F17:F18)</f>
        <v>110530</v>
      </c>
      <c r="G19" s="6">
        <f>SUM(G17:G18)</f>
        <v>6917741</v>
      </c>
      <c r="H19" s="6">
        <f>SUM(H17:H18)</f>
        <v>6520001</v>
      </c>
      <c r="I19" s="7">
        <v>1085651</v>
      </c>
      <c r="J19" s="5">
        <f>SUM(J17:J18)</f>
        <v>351</v>
      </c>
      <c r="K19" s="6">
        <f>SUM(K17:K18)</f>
        <v>0</v>
      </c>
      <c r="L19" s="6"/>
      <c r="M19" s="6">
        <f>SUM(M17:M18)</f>
        <v>0</v>
      </c>
      <c r="N19" s="6">
        <f>SUM(N17:N18)</f>
        <v>327</v>
      </c>
      <c r="O19" s="7">
        <f>SUM(O17:O18)</f>
        <v>24</v>
      </c>
    </row>
    <row r="20" spans="1:15" s="21" customFormat="1" ht="12.75" customHeight="1">
      <c r="A20" s="41" t="s">
        <v>27</v>
      </c>
      <c r="B20" s="18" t="s">
        <v>1</v>
      </c>
      <c r="C20" s="19">
        <f>D20+F20+G20+H20</f>
        <v>413330</v>
      </c>
      <c r="D20" s="14">
        <v>0</v>
      </c>
      <c r="E20" s="14"/>
      <c r="F20" s="14">
        <v>0</v>
      </c>
      <c r="G20" s="14">
        <v>413330</v>
      </c>
      <c r="H20" s="14">
        <v>0</v>
      </c>
      <c r="I20" s="15"/>
      <c r="J20" s="19">
        <f>K20+M20+N20+O20</f>
        <v>0</v>
      </c>
      <c r="K20" s="14">
        <v>0</v>
      </c>
      <c r="L20" s="14"/>
      <c r="M20" s="14">
        <v>0</v>
      </c>
      <c r="N20" s="14">
        <v>0</v>
      </c>
      <c r="O20" s="15">
        <v>0</v>
      </c>
    </row>
    <row r="21" spans="1:15" s="21" customFormat="1" ht="25.5">
      <c r="A21" s="42"/>
      <c r="B21" s="22" t="s">
        <v>2</v>
      </c>
      <c r="C21" s="19">
        <f>D21+F21+G21+H21</f>
        <v>0</v>
      </c>
      <c r="D21" s="14">
        <v>0</v>
      </c>
      <c r="E21" s="14"/>
      <c r="F21" s="14">
        <v>0</v>
      </c>
      <c r="G21" s="14">
        <v>0</v>
      </c>
      <c r="H21" s="14">
        <v>0</v>
      </c>
      <c r="I21" s="15"/>
      <c r="J21" s="19">
        <f>K21+M21+N21+O21</f>
        <v>0</v>
      </c>
      <c r="K21" s="14">
        <v>0</v>
      </c>
      <c r="L21" s="14"/>
      <c r="M21" s="14">
        <v>0</v>
      </c>
      <c r="N21" s="14">
        <v>0</v>
      </c>
      <c r="O21" s="15">
        <v>0</v>
      </c>
    </row>
    <row r="22" spans="1:15" s="8" customFormat="1" ht="12.75">
      <c r="A22" s="43"/>
      <c r="B22" s="4" t="s">
        <v>9</v>
      </c>
      <c r="C22" s="5">
        <f>SUM(C20:C21)</f>
        <v>413330</v>
      </c>
      <c r="D22" s="6">
        <f>SUM(D20:D21)</f>
        <v>0</v>
      </c>
      <c r="E22" s="6"/>
      <c r="F22" s="6">
        <f>SUM(F20:F21)</f>
        <v>0</v>
      </c>
      <c r="G22" s="6">
        <f>SUM(G20:G21)</f>
        <v>413330</v>
      </c>
      <c r="H22" s="6">
        <f>SUM(H20:H21)</f>
        <v>0</v>
      </c>
      <c r="I22" s="7">
        <v>16361</v>
      </c>
      <c r="J22" s="5">
        <f>SUM(J20:J21)</f>
        <v>0</v>
      </c>
      <c r="K22" s="6">
        <f>SUM(K20:K21)</f>
        <v>0</v>
      </c>
      <c r="L22" s="6"/>
      <c r="M22" s="6">
        <f>SUM(M20:M21)</f>
        <v>0</v>
      </c>
      <c r="N22" s="6">
        <f>SUM(N20:N21)</f>
        <v>0</v>
      </c>
      <c r="O22" s="7">
        <f>SUM(O20:O21)</f>
        <v>0</v>
      </c>
    </row>
    <row r="23" spans="1:15" s="21" customFormat="1" ht="15" customHeight="1">
      <c r="A23" s="41" t="s">
        <v>26</v>
      </c>
      <c r="B23" s="18" t="s">
        <v>1</v>
      </c>
      <c r="C23" s="19">
        <f>D23+F23+G23+H23</f>
        <v>208177</v>
      </c>
      <c r="D23" s="14">
        <v>0</v>
      </c>
      <c r="E23" s="14"/>
      <c r="F23" s="14">
        <v>0</v>
      </c>
      <c r="G23" s="45">
        <v>208177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42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" customHeight="1">
      <c r="A25" s="43"/>
      <c r="B25" s="4" t="s">
        <v>9</v>
      </c>
      <c r="C25" s="5">
        <f>SUM(C23:C24)</f>
        <v>208177</v>
      </c>
      <c r="D25" s="6">
        <f>SUM(D23:D24)</f>
        <v>0</v>
      </c>
      <c r="E25" s="6"/>
      <c r="F25" s="6">
        <f>SUM(F23:F24)</f>
        <v>0</v>
      </c>
      <c r="G25" s="6">
        <f>SUM(G23:G24)</f>
        <v>208177</v>
      </c>
      <c r="H25" s="6">
        <f>SUM(H23:H24)</f>
        <v>0</v>
      </c>
      <c r="I25" s="7">
        <v>18256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2.75" customHeight="1">
      <c r="A26" s="41" t="s">
        <v>10</v>
      </c>
      <c r="B26" s="18" t="s">
        <v>1</v>
      </c>
      <c r="C26" s="19">
        <f>D26+G26+E26+H26+F26</f>
        <v>22962755</v>
      </c>
      <c r="D26" s="14">
        <v>15415744</v>
      </c>
      <c r="E26" s="46">
        <v>6151305</v>
      </c>
      <c r="F26" s="14">
        <v>558400</v>
      </c>
      <c r="G26" s="14">
        <v>837306</v>
      </c>
      <c r="H26" s="14">
        <v>0</v>
      </c>
      <c r="I26" s="15"/>
      <c r="J26" s="19">
        <f>K26+N26+L26+O26+M26</f>
        <v>34626</v>
      </c>
      <c r="K26" s="14">
        <v>23213</v>
      </c>
      <c r="L26" s="46">
        <v>9409</v>
      </c>
      <c r="M26" s="14">
        <v>839</v>
      </c>
      <c r="N26" s="14">
        <v>1165</v>
      </c>
      <c r="O26" s="15">
        <v>0</v>
      </c>
    </row>
    <row r="27" spans="1:15" s="21" customFormat="1" ht="25.5">
      <c r="A27" s="42"/>
      <c r="B27" s="22" t="s">
        <v>2</v>
      </c>
      <c r="C27" s="19">
        <f>D27+F27+G27+H27</f>
        <v>2637</v>
      </c>
      <c r="D27" s="14">
        <v>0</v>
      </c>
      <c r="E27" s="14"/>
      <c r="F27" s="14">
        <v>0</v>
      </c>
      <c r="G27" s="14">
        <v>0</v>
      </c>
      <c r="H27" s="14">
        <v>2637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/>
    </row>
    <row r="28" spans="1:15" s="8" customFormat="1" ht="12.75">
      <c r="A28" s="43"/>
      <c r="B28" s="4" t="s">
        <v>9</v>
      </c>
      <c r="C28" s="5">
        <f aca="true" t="shared" si="0" ref="C28:H28">SUM(C26:C27)</f>
        <v>22965392</v>
      </c>
      <c r="D28" s="6">
        <f t="shared" si="0"/>
        <v>15415744</v>
      </c>
      <c r="E28" s="6">
        <f t="shared" si="0"/>
        <v>6151305</v>
      </c>
      <c r="F28" s="6">
        <f t="shared" si="0"/>
        <v>558400</v>
      </c>
      <c r="G28" s="6">
        <f t="shared" si="0"/>
        <v>837306</v>
      </c>
      <c r="H28" s="6">
        <f t="shared" si="0"/>
        <v>2637</v>
      </c>
      <c r="I28" s="7">
        <v>35157</v>
      </c>
      <c r="J28" s="5">
        <f aca="true" t="shared" si="1" ref="J28:O28">SUM(J26:J27)</f>
        <v>34626</v>
      </c>
      <c r="K28" s="6">
        <f t="shared" si="1"/>
        <v>23213</v>
      </c>
      <c r="L28" s="6">
        <f t="shared" si="1"/>
        <v>9409</v>
      </c>
      <c r="M28" s="6">
        <f t="shared" si="1"/>
        <v>839</v>
      </c>
      <c r="N28" s="6">
        <f t="shared" si="1"/>
        <v>1165</v>
      </c>
      <c r="O28" s="7">
        <f t="shared" si="1"/>
        <v>0</v>
      </c>
    </row>
    <row r="29" spans="1:15" s="21" customFormat="1" ht="12.75" customHeight="1">
      <c r="A29" s="41" t="s">
        <v>13</v>
      </c>
      <c r="B29" s="18" t="s">
        <v>1</v>
      </c>
      <c r="C29" s="19">
        <f>D29+F29+G29+H29</f>
        <v>27313866</v>
      </c>
      <c r="D29" s="27">
        <v>15583330</v>
      </c>
      <c r="E29" s="27"/>
      <c r="F29" s="14">
        <v>3366282</v>
      </c>
      <c r="G29" s="14">
        <v>8364254</v>
      </c>
      <c r="H29" s="14">
        <v>0</v>
      </c>
      <c r="I29" s="15"/>
      <c r="J29" s="19">
        <f>K29+M29+N29+O29</f>
        <v>41961</v>
      </c>
      <c r="K29" s="27">
        <v>23946</v>
      </c>
      <c r="L29" s="27"/>
      <c r="M29" s="14">
        <v>5611</v>
      </c>
      <c r="N29" s="14">
        <v>12404</v>
      </c>
      <c r="O29" s="15">
        <v>0</v>
      </c>
    </row>
    <row r="30" spans="1:15" s="21" customFormat="1" ht="25.5">
      <c r="A30" s="42"/>
      <c r="B30" s="22" t="s">
        <v>2</v>
      </c>
      <c r="C30" s="19">
        <f>D30+F30+G30+H30</f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15"/>
      <c r="J30" s="19">
        <f>K30+M30+N30+O30</f>
        <v>0</v>
      </c>
      <c r="K30" s="23">
        <v>0</v>
      </c>
      <c r="L30" s="23"/>
      <c r="M30" s="23">
        <v>0</v>
      </c>
      <c r="N30" s="23">
        <v>0</v>
      </c>
      <c r="O30" s="20">
        <v>0</v>
      </c>
    </row>
    <row r="31" spans="1:15" s="8" customFormat="1" ht="12.75">
      <c r="A31" s="43"/>
      <c r="B31" s="4" t="s">
        <v>9</v>
      </c>
      <c r="C31" s="5">
        <f>SUM(C29:C30)</f>
        <v>27313866</v>
      </c>
      <c r="D31" s="6">
        <f>SUM(D29:D30)</f>
        <v>15583330</v>
      </c>
      <c r="E31" s="6"/>
      <c r="F31" s="6">
        <f>SUM(F29:F30)</f>
        <v>3366282</v>
      </c>
      <c r="G31" s="6">
        <f>SUM(G29:G30)</f>
        <v>8364254</v>
      </c>
      <c r="H31" s="6">
        <f>SUM(H29:H30)</f>
        <v>0</v>
      </c>
      <c r="I31" s="7"/>
      <c r="J31" s="5">
        <f>SUM(J29:J30)</f>
        <v>41961</v>
      </c>
      <c r="K31" s="6">
        <f>SUM(K29:K30)</f>
        <v>23946</v>
      </c>
      <c r="L31" s="6"/>
      <c r="M31" s="6">
        <f>SUM(M29:M30)</f>
        <v>5611</v>
      </c>
      <c r="N31" s="6">
        <f>SUM(N29:N30)</f>
        <v>12404</v>
      </c>
      <c r="O31" s="7">
        <f>SUM(O29:O30)</f>
        <v>0</v>
      </c>
    </row>
    <row r="32" spans="1:15" s="21" customFormat="1" ht="12.75" customHeight="1">
      <c r="A32" s="41" t="s">
        <v>11</v>
      </c>
      <c r="B32" s="18" t="s">
        <v>1</v>
      </c>
      <c r="C32" s="19">
        <f>D32+F32+G32+H32</f>
        <v>1808274</v>
      </c>
      <c r="D32" s="47">
        <v>1808274</v>
      </c>
      <c r="E32" s="23"/>
      <c r="F32" s="23">
        <v>0</v>
      </c>
      <c r="G32" s="23">
        <v>0</v>
      </c>
      <c r="H32" s="23">
        <v>0</v>
      </c>
      <c r="I32" s="15"/>
      <c r="J32" s="19">
        <f>K32+M32+N32+O32</f>
        <v>2689</v>
      </c>
      <c r="K32" s="14">
        <v>2689</v>
      </c>
      <c r="L32" s="23"/>
      <c r="M32" s="23">
        <v>0</v>
      </c>
      <c r="N32" s="23">
        <v>0</v>
      </c>
      <c r="O32" s="20">
        <v>0</v>
      </c>
    </row>
    <row r="33" spans="1:15" s="21" customFormat="1" ht="25.5">
      <c r="A33" s="42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43"/>
      <c r="B34" s="4" t="s">
        <v>9</v>
      </c>
      <c r="C34" s="5">
        <f>SUM(C32:C33)</f>
        <v>1808274</v>
      </c>
      <c r="D34" s="6">
        <f>SUM(D32:D33)</f>
        <v>1808274</v>
      </c>
      <c r="E34" s="6"/>
      <c r="F34" s="6">
        <f>SUM(F32:F33)</f>
        <v>0</v>
      </c>
      <c r="G34" s="6">
        <f>SUM(G32:G33)</f>
        <v>0</v>
      </c>
      <c r="H34" s="6">
        <f>SUM(H32:H33)</f>
        <v>0</v>
      </c>
      <c r="I34" s="7"/>
      <c r="J34" s="5">
        <f>SUM(J32:J33)</f>
        <v>2689</v>
      </c>
      <c r="K34" s="6">
        <f>SUM(K32:K33)</f>
        <v>2689</v>
      </c>
      <c r="L34" s="6"/>
      <c r="M34" s="6">
        <f>SUM(M32:M33)</f>
        <v>0</v>
      </c>
      <c r="N34" s="6">
        <f>SUM(N32:N33)</f>
        <v>0</v>
      </c>
      <c r="O34" s="7">
        <f>SUM(O32:O33)</f>
        <v>0</v>
      </c>
    </row>
    <row r="35" spans="1:15" s="21" customFormat="1" ht="12.75" customHeight="1">
      <c r="A35" s="41" t="s">
        <v>18</v>
      </c>
      <c r="B35" s="18" t="s">
        <v>1</v>
      </c>
      <c r="C35" s="19">
        <f>D35+F35+G35+H35</f>
        <v>3738435</v>
      </c>
      <c r="D35" s="14"/>
      <c r="E35" s="14"/>
      <c r="F35" s="48">
        <v>3463127</v>
      </c>
      <c r="G35" s="48">
        <v>275308</v>
      </c>
      <c r="H35" s="23">
        <v>0</v>
      </c>
      <c r="I35" s="15"/>
      <c r="J35" s="19">
        <f>K35+M35+N35+O35</f>
        <v>0</v>
      </c>
      <c r="K35" s="14"/>
      <c r="L35" s="14"/>
      <c r="M35" s="14"/>
      <c r="N35" s="14"/>
      <c r="O35" s="20">
        <v>0</v>
      </c>
    </row>
    <row r="36" spans="1:15" s="21" customFormat="1" ht="25.5">
      <c r="A36" s="42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43"/>
      <c r="B37" s="4" t="s">
        <v>9</v>
      </c>
      <c r="C37" s="5">
        <f>SUM(C35:C36)</f>
        <v>3738435</v>
      </c>
      <c r="D37" s="6">
        <f>SUM(D35:D36)</f>
        <v>0</v>
      </c>
      <c r="E37" s="6"/>
      <c r="F37" s="6">
        <f>SUM(F35:F36)</f>
        <v>3463127</v>
      </c>
      <c r="G37" s="6">
        <f>SUM(G35:G36)</f>
        <v>275308</v>
      </c>
      <c r="H37" s="6">
        <f>SUM(H35:H36)</f>
        <v>0</v>
      </c>
      <c r="I37" s="7">
        <v>162381</v>
      </c>
      <c r="J37" s="5">
        <f>SUM(J35:J36)</f>
        <v>0</v>
      </c>
      <c r="K37" s="6">
        <f>SUM(K35:K36)</f>
        <v>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8" t="s">
        <v>25</v>
      </c>
      <c r="B38" s="18" t="s">
        <v>1</v>
      </c>
      <c r="C38" s="19">
        <f>D38+F38+G38+H38</f>
        <v>982204</v>
      </c>
      <c r="D38" s="23"/>
      <c r="E38" s="23"/>
      <c r="F38" s="23"/>
      <c r="G38" s="14">
        <v>968744</v>
      </c>
      <c r="H38" s="14">
        <v>13460</v>
      </c>
      <c r="I38" s="15"/>
      <c r="J38" s="19">
        <f>K38+M38+N38+O38</f>
        <v>366</v>
      </c>
      <c r="K38" s="23"/>
      <c r="L38" s="23"/>
      <c r="M38" s="23"/>
      <c r="N38" s="49">
        <v>366</v>
      </c>
      <c r="O38" s="15">
        <f>6-6</f>
        <v>0</v>
      </c>
    </row>
    <row r="39" spans="1:15" s="21" customFormat="1" ht="26.25" thickBot="1">
      <c r="A39" s="39"/>
      <c r="B39" s="22" t="s">
        <v>2</v>
      </c>
      <c r="C39" s="19">
        <f>D39+F39+G39+H39</f>
        <v>0</v>
      </c>
      <c r="D39" s="29"/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3.5" thickBot="1">
      <c r="A40" s="40"/>
      <c r="B40" s="4" t="s">
        <v>9</v>
      </c>
      <c r="C40" s="9">
        <f>SUM(C38:C39)</f>
        <v>982204</v>
      </c>
      <c r="D40" s="10">
        <f>SUM(D38:D39)</f>
        <v>0</v>
      </c>
      <c r="E40" s="10"/>
      <c r="F40" s="10">
        <f>SUM(F38:F39)</f>
        <v>0</v>
      </c>
      <c r="G40" s="10">
        <f>SUM(G38:G39)</f>
        <v>968744</v>
      </c>
      <c r="H40" s="10">
        <f>SUM(H38:H39)</f>
        <v>13460</v>
      </c>
      <c r="I40" s="11">
        <v>15455</v>
      </c>
      <c r="J40" s="9">
        <f>SUM(J38:J39)</f>
        <v>366</v>
      </c>
      <c r="K40" s="10">
        <f>SUM(K38:K39)</f>
        <v>0</v>
      </c>
      <c r="L40" s="10"/>
      <c r="M40" s="10">
        <f>SUM(M38:M39)</f>
        <v>0</v>
      </c>
      <c r="N40" s="10">
        <f>SUM(N38:N39)</f>
        <v>366</v>
      </c>
      <c r="O40" s="11">
        <f>SUM(O38:O39)</f>
        <v>0</v>
      </c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17"/>
    </row>
  </sheetData>
  <mergeCells count="21">
    <mergeCell ref="K6:O6"/>
    <mergeCell ref="J5:O5"/>
    <mergeCell ref="A2:N2"/>
    <mergeCell ref="A5:A7"/>
    <mergeCell ref="B5:B7"/>
    <mergeCell ref="I6:I7"/>
    <mergeCell ref="C5:I5"/>
    <mergeCell ref="A38:A40"/>
    <mergeCell ref="A35:A37"/>
    <mergeCell ref="N1:O1"/>
    <mergeCell ref="G3:I3"/>
    <mergeCell ref="A32:A34"/>
    <mergeCell ref="A23:A25"/>
    <mergeCell ref="A20:A22"/>
    <mergeCell ref="A29:A31"/>
    <mergeCell ref="A26:A28"/>
    <mergeCell ref="A14:A16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2017-12-13T06:45:35Z</cp:lastPrinted>
  <dcterms:created xsi:type="dcterms:W3CDTF">2012-03-27T07:11:37Z</dcterms:created>
  <dcterms:modified xsi:type="dcterms:W3CDTF">2017-12-14T08:38:58Z</dcterms:modified>
  <cp:category/>
  <cp:version/>
  <cp:contentType/>
  <cp:contentStatus/>
</cp:coreProperties>
</file>