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comments1.xml><?xml version="1.0" encoding="utf-8"?>
<comments xmlns="http://schemas.openxmlformats.org/spreadsheetml/2006/main">
  <authors>
    <author>denisova_ae</author>
  </authors>
  <commentList>
    <comment ref="D8" authorId="0">
      <text>
        <r>
          <rPr>
            <b/>
            <sz val="9"/>
            <rFont val="Tahoma"/>
            <family val="2"/>
          </rPr>
          <t>denisova_ae:</t>
        </r>
        <r>
          <rPr>
            <sz val="9"/>
            <rFont val="Tahoma"/>
            <family val="2"/>
          </rPr>
          <t xml:space="preserve">
РП-89
</t>
        </r>
      </text>
    </comment>
  </commentList>
</comments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<sst xmlns="http://schemas.openxmlformats.org/spreadsheetml/2006/main" count="74" uniqueCount="33">
  <si>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</si>
  <si>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</si>
  <si>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</si>
  <si>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</si>
  <si>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</si>
  <si>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</si>
  <si>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</si>
  <si>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</si>
  <si>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</si>
  <si>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</si>
  <si>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</si>
  <si>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</si>
  <si>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</si>
  <si>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</si>
  <si>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</si>
  <si>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</si>
  <si>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</si>
  <si>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</si>
  <si>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</si>
  <si>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</si>
  <si>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</si>
  <si>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</si>
  <si>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</si>
  <si>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</si>
  <si>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</si>
  <si>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</si>
  <si>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</si>
  <si>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</si>
  <si>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</si>
  <si>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</si>
  <si>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</si>
  <si>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</si>
  <si>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апрель 2021г.</t>
  </si>
</sst>
</file>

<file path=xl/styles.xml><?xml version="1.0" encoding="utf-8"?>
<styleSheet xmlns="http://schemas.openxmlformats.org/spreadsheetml/2006/main">
  <numFmts count="7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50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50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5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0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50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51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51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5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5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1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51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5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51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51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51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2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3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4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6" fillId="0" borderId="6" applyNumberFormat="0" applyFill="0" applyAlignment="0" applyProtection="0"/>
    <xf numFmtId="0" fontId="33" fillId="0" borderId="7" applyNumberFormat="0" applyFill="0" applyAlignment="0" applyProtection="0"/>
    <xf numFmtId="0" fontId="56" fillId="0" borderId="8" applyNumberFormat="0" applyFill="0" applyAlignment="0" applyProtection="0"/>
    <xf numFmtId="0" fontId="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11" applyNumberFormat="0" applyFill="0" applyAlignment="0" applyProtection="0"/>
    <xf numFmtId="0" fontId="8" fillId="0" borderId="12" applyNumberFormat="0" applyFill="0" applyAlignment="0" applyProtection="0"/>
    <xf numFmtId="0" fontId="35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9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4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7" borderId="25" xfId="267" applyNumberFormat="1" applyFont="1" applyFill="1" applyBorder="1" applyAlignment="1">
      <alignment/>
    </xf>
    <xf numFmtId="0" fontId="0" fillId="0" borderId="0" xfId="0" applyFill="1" applyAlignment="1">
      <alignment/>
    </xf>
    <xf numFmtId="180" fontId="5" fillId="0" borderId="23" xfId="267" applyNumberFormat="1" applyFont="1" applyFill="1" applyBorder="1" applyAlignment="1">
      <alignment/>
    </xf>
    <xf numFmtId="180" fontId="5" fillId="0" borderId="24" xfId="267" applyNumberFormat="1" applyFont="1" applyFill="1" applyBorder="1" applyAlignment="1">
      <alignment/>
    </xf>
    <xf numFmtId="180" fontId="5" fillId="0" borderId="28" xfId="267" applyNumberFormat="1" applyFont="1" applyFill="1" applyBorder="1" applyAlignment="1">
      <alignment/>
    </xf>
    <xf numFmtId="3" fontId="1" fillId="48" borderId="29" xfId="267" applyNumberFormat="1" applyFont="1" applyFill="1" applyBorder="1" applyAlignment="1">
      <alignment horizontal="right" vertical="center"/>
    </xf>
    <xf numFmtId="3" fontId="5" fillId="48" borderId="24" xfId="0" applyNumberFormat="1" applyFont="1" applyFill="1" applyBorder="1" applyAlignment="1">
      <alignment horizontal="right" vertical="center"/>
    </xf>
    <xf numFmtId="3" fontId="1" fillId="48" borderId="24" xfId="267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3" fontId="2" fillId="48" borderId="29" xfId="267" applyNumberFormat="1" applyFont="1" applyFill="1" applyBorder="1" applyAlignment="1">
      <alignment horizontal="center" vertical="center"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180" fontId="5" fillId="48" borderId="24" xfId="267" applyNumberFormat="1" applyFont="1" applyFill="1" applyBorder="1" applyAlignment="1">
      <alignment/>
    </xf>
    <xf numFmtId="180" fontId="5" fillId="48" borderId="25" xfId="267" applyNumberFormat="1" applyFont="1" applyFill="1" applyBorder="1" applyAlignment="1">
      <alignment/>
    </xf>
    <xf numFmtId="180" fontId="0" fillId="48" borderId="25" xfId="267" applyNumberFormat="1" applyFont="1" applyFill="1" applyBorder="1" applyAlignment="1">
      <alignment/>
    </xf>
    <xf numFmtId="3" fontId="5" fillId="48" borderId="33" xfId="267" applyNumberFormat="1" applyFont="1" applyFill="1" applyBorder="1" applyAlignment="1">
      <alignment horizontal="center"/>
    </xf>
    <xf numFmtId="0" fontId="0" fillId="48" borderId="0" xfId="0" applyFill="1" applyAlignment="1">
      <alignment/>
    </xf>
    <xf numFmtId="183" fontId="0" fillId="48" borderId="24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0" fontId="0" fillId="48" borderId="0" xfId="0" applyFill="1" applyAlignment="1">
      <alignment/>
    </xf>
    <xf numFmtId="17" fontId="0" fillId="48" borderId="0" xfId="0" applyNumberFormat="1" applyFill="1" applyAlignment="1">
      <alignment/>
    </xf>
    <xf numFmtId="0" fontId="5" fillId="48" borderId="24" xfId="0" applyFont="1" applyFill="1" applyBorder="1" applyAlignment="1">
      <alignment horizontal="center" vertical="center" wrapText="1"/>
    </xf>
    <xf numFmtId="0" fontId="0" fillId="48" borderId="34" xfId="0" applyFont="1" applyFill="1" applyBorder="1" applyAlignment="1">
      <alignment horizontal="center" vertical="center" wrapText="1"/>
    </xf>
    <xf numFmtId="0" fontId="0" fillId="48" borderId="35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0" fontId="0" fillId="48" borderId="36" xfId="0" applyFont="1" applyFill="1" applyBorder="1" applyAlignment="1">
      <alignment horizontal="center" vertical="center" wrapText="1"/>
    </xf>
    <xf numFmtId="180" fontId="5" fillId="49" borderId="28" xfId="267" applyNumberFormat="1" applyFont="1" applyFill="1" applyBorder="1" applyAlignment="1">
      <alignment/>
    </xf>
    <xf numFmtId="180" fontId="5" fillId="49" borderId="37" xfId="267" applyNumberFormat="1" applyFont="1" applyFill="1" applyBorder="1" applyAlignment="1">
      <alignment/>
    </xf>
    <xf numFmtId="180" fontId="5" fillId="49" borderId="38" xfId="267" applyNumberFormat="1" applyFont="1" applyFill="1" applyBorder="1" applyAlignment="1">
      <alignment/>
    </xf>
    <xf numFmtId="180" fontId="5" fillId="49" borderId="39" xfId="267" applyNumberFormat="1" applyFont="1" applyFill="1" applyBorder="1" applyAlignment="1">
      <alignment/>
    </xf>
  </cellXfs>
  <cellStyles count="27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Хороший" xfId="275"/>
    <cellStyle name="Хороший 2" xfId="276"/>
    <cellStyle name="Хороший 3" xfId="277"/>
    <cellStyle name="㼿" xfId="278"/>
    <cellStyle name="㼿?" xfId="279"/>
    <cellStyle name="㼿㼿" xfId="280"/>
    <cellStyle name="㼿㼿?" xfId="281"/>
    <cellStyle name="㼿㼿㼿" xfId="282"/>
    <cellStyle name="㼿㼿㼿 2" xfId="283"/>
    <cellStyle name="㼿㼿㼿 3" xfId="284"/>
    <cellStyle name="㼿㼿㼿?" xfId="285"/>
    <cellStyle name="㼿㼿㼿? 2" xfId="286"/>
    <cellStyle name="㼿㼿㼿㼿" xfId="287"/>
    <cellStyle name="㼿㼿㼿㼿?" xfId="288"/>
    <cellStyle name="㼿㼿㼿㼿㼿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D10" sqref="D10:H10"/>
    </sheetView>
  </sheetViews>
  <sheetFormatPr defaultColWidth="9.00390625" defaultRowHeight="12.75"/>
  <cols>
    <col min="1" max="1" width="22.75390625" style="52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30" t="s">
        <v>8</v>
      </c>
      <c r="O1" s="30"/>
    </row>
    <row r="2" spans="1:14" ht="12.75" customHeight="1">
      <c r="A2" s="31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53"/>
      <c r="G3" s="45" t="s">
        <v>32</v>
      </c>
      <c r="H3" s="21"/>
      <c r="I3" s="21"/>
    </row>
    <row r="4" ht="13.5" thickBot="1"/>
    <row r="5" spans="1:15" ht="12.75">
      <c r="A5" s="54" t="s">
        <v>10</v>
      </c>
      <c r="B5" s="32" t="s">
        <v>11</v>
      </c>
      <c r="C5" s="33" t="s">
        <v>0</v>
      </c>
      <c r="D5" s="34"/>
      <c r="E5" s="34"/>
      <c r="F5" s="34"/>
      <c r="G5" s="34"/>
      <c r="H5" s="34"/>
      <c r="I5" s="35"/>
      <c r="J5" s="33" t="s">
        <v>12</v>
      </c>
      <c r="K5" s="34"/>
      <c r="L5" s="34"/>
      <c r="M5" s="34"/>
      <c r="N5" s="34"/>
      <c r="O5" s="35"/>
    </row>
    <row r="6" spans="1:15" ht="12.75">
      <c r="A6" s="54"/>
      <c r="B6" s="32"/>
      <c r="C6" s="3" t="s">
        <v>13</v>
      </c>
      <c r="D6" s="28" t="s">
        <v>14</v>
      </c>
      <c r="E6" s="28"/>
      <c r="F6" s="28"/>
      <c r="G6" s="28"/>
      <c r="H6" s="28"/>
      <c r="I6" s="29" t="s">
        <v>15</v>
      </c>
      <c r="J6" s="3" t="s">
        <v>16</v>
      </c>
      <c r="K6" s="28" t="s">
        <v>17</v>
      </c>
      <c r="L6" s="28"/>
      <c r="M6" s="28"/>
      <c r="N6" s="28"/>
      <c r="O6" s="29"/>
    </row>
    <row r="7" spans="1:15" ht="12.75">
      <c r="A7" s="54"/>
      <c r="B7" s="32"/>
      <c r="C7" s="3"/>
      <c r="D7" s="4" t="s">
        <v>1</v>
      </c>
      <c r="E7" s="4" t="s">
        <v>18</v>
      </c>
      <c r="F7" s="4" t="s">
        <v>2</v>
      </c>
      <c r="G7" s="4" t="s">
        <v>3</v>
      </c>
      <c r="H7" s="4" t="s">
        <v>4</v>
      </c>
      <c r="I7" s="29"/>
      <c r="J7" s="6"/>
      <c r="K7" s="4" t="s">
        <v>1</v>
      </c>
      <c r="L7" s="4" t="s">
        <v>18</v>
      </c>
      <c r="M7" s="4" t="s">
        <v>2</v>
      </c>
      <c r="N7" s="4" t="s">
        <v>3</v>
      </c>
      <c r="O7" s="5" t="s">
        <v>4</v>
      </c>
    </row>
    <row r="8" spans="1:15" s="11" customFormat="1" ht="12.75" customHeight="1">
      <c r="A8" s="55" t="s">
        <v>19</v>
      </c>
      <c r="B8" s="7" t="s">
        <v>20</v>
      </c>
      <c r="C8" s="8">
        <f>D8+E8+F8+G8+H8</f>
        <v>80683654</v>
      </c>
      <c r="D8" s="36">
        <v>71023450</v>
      </c>
      <c r="E8" s="36">
        <v>0</v>
      </c>
      <c r="F8" s="36">
        <v>8308294</v>
      </c>
      <c r="G8" s="36">
        <v>1350888</v>
      </c>
      <c r="H8" s="36">
        <v>1022</v>
      </c>
      <c r="I8" s="10"/>
      <c r="J8" s="8">
        <f>K8+M8+N8+O8+L8</f>
        <v>77408</v>
      </c>
      <c r="K8" s="46">
        <v>65139</v>
      </c>
      <c r="L8" s="36">
        <v>0</v>
      </c>
      <c r="M8" s="36">
        <v>12165</v>
      </c>
      <c r="N8" s="36">
        <v>104</v>
      </c>
      <c r="O8" s="43">
        <v>0</v>
      </c>
    </row>
    <row r="9" spans="1:15" s="11" customFormat="1" ht="25.5">
      <c r="A9" s="55"/>
      <c r="B9" s="12" t="s">
        <v>21</v>
      </c>
      <c r="C9" s="8">
        <f>D9+F9+G9+H9</f>
        <v>39337</v>
      </c>
      <c r="D9" s="36">
        <v>1172</v>
      </c>
      <c r="E9" s="36"/>
      <c r="F9" s="37"/>
      <c r="G9" s="36">
        <v>38160</v>
      </c>
      <c r="H9" s="36">
        <v>5</v>
      </c>
      <c r="I9" s="10"/>
      <c r="J9" s="8">
        <f>K9+M9+N9+O9</f>
        <v>0</v>
      </c>
      <c r="K9" s="36"/>
      <c r="L9" s="36"/>
      <c r="M9" s="37"/>
      <c r="N9" s="36"/>
      <c r="O9" s="43"/>
    </row>
    <row r="10" spans="1:15" s="51" customFormat="1" ht="15" customHeight="1">
      <c r="A10" s="56"/>
      <c r="B10" s="47" t="s">
        <v>22</v>
      </c>
      <c r="C10" s="48">
        <f>SUM(C8:C9)</f>
        <v>80722991</v>
      </c>
      <c r="D10" s="49">
        <f>SUM(D8:D9)</f>
        <v>71024622</v>
      </c>
      <c r="E10" s="49">
        <f>E8</f>
        <v>0</v>
      </c>
      <c r="F10" s="49">
        <f>SUM(F8:F9)</f>
        <v>8308294</v>
      </c>
      <c r="G10" s="49">
        <f>SUM(G8:G9)</f>
        <v>1389048</v>
      </c>
      <c r="H10" s="49">
        <f>SUM(H8:H9)</f>
        <v>1027</v>
      </c>
      <c r="I10" s="50">
        <v>4801986</v>
      </c>
      <c r="J10" s="48">
        <f>SUM(J8:J9)</f>
        <v>77408</v>
      </c>
      <c r="K10" s="49">
        <f>SUM(K8:K9)</f>
        <v>65139</v>
      </c>
      <c r="L10" s="49">
        <f>L8</f>
        <v>0</v>
      </c>
      <c r="M10" s="49">
        <f>SUM(M8:M9)</f>
        <v>12165</v>
      </c>
      <c r="N10" s="49">
        <f>SUM(N8:N9)</f>
        <v>104</v>
      </c>
      <c r="O10" s="50">
        <f>SUM(O8:O9)</f>
        <v>0</v>
      </c>
    </row>
    <row r="11" spans="1:15" s="16" customFormat="1" ht="12.75" customHeight="1">
      <c r="A11" s="57" t="s">
        <v>29</v>
      </c>
      <c r="B11" s="14" t="s">
        <v>20</v>
      </c>
      <c r="C11" s="15">
        <f>D11+F11+G11+H11</f>
        <v>797747</v>
      </c>
      <c r="D11" s="36"/>
      <c r="E11" s="36"/>
      <c r="F11" s="37"/>
      <c r="G11" s="37">
        <v>797747</v>
      </c>
      <c r="H11" s="36"/>
      <c r="I11" s="10"/>
      <c r="J11" s="15">
        <f>K11+M11+N11+O11</f>
        <v>888</v>
      </c>
      <c r="K11" s="36"/>
      <c r="L11" s="36"/>
      <c r="M11" s="37"/>
      <c r="N11" s="37">
        <v>888</v>
      </c>
      <c r="O11" s="43"/>
    </row>
    <row r="12" spans="1:15" s="16" customFormat="1" ht="25.5">
      <c r="A12" s="55"/>
      <c r="B12" s="17" t="s">
        <v>21</v>
      </c>
      <c r="C12" s="15">
        <f>D12+F12+G12+H12</f>
        <v>0</v>
      </c>
      <c r="D12" s="36">
        <v>0</v>
      </c>
      <c r="E12" s="36"/>
      <c r="F12" s="36">
        <v>0</v>
      </c>
      <c r="G12" s="36">
        <v>0</v>
      </c>
      <c r="H12" s="36"/>
      <c r="I12" s="10"/>
      <c r="J12" s="15">
        <f>K12+M12+N12+O12</f>
        <v>0</v>
      </c>
      <c r="K12" s="36">
        <v>0</v>
      </c>
      <c r="L12" s="36"/>
      <c r="M12" s="36">
        <v>0</v>
      </c>
      <c r="N12" s="36">
        <v>0</v>
      </c>
      <c r="O12" s="43"/>
    </row>
    <row r="13" spans="1:15" s="51" customFormat="1" ht="12.75">
      <c r="A13" s="56"/>
      <c r="B13" s="47" t="s">
        <v>22</v>
      </c>
      <c r="C13" s="48">
        <f>SUM(C11:C12)</f>
        <v>797747</v>
      </c>
      <c r="D13" s="49">
        <f>SUM(D11:D12)</f>
        <v>0</v>
      </c>
      <c r="E13" s="49"/>
      <c r="F13" s="49">
        <f>SUM(F11:F12)</f>
        <v>0</v>
      </c>
      <c r="G13" s="49">
        <f>SUM(G11:G12)</f>
        <v>797747</v>
      </c>
      <c r="H13" s="49">
        <f>SUM(H11:H12)</f>
        <v>0</v>
      </c>
      <c r="I13" s="50">
        <v>14962</v>
      </c>
      <c r="J13" s="48">
        <f>SUM(J11:J12)</f>
        <v>888</v>
      </c>
      <c r="K13" s="49">
        <f>SUM(K11:K12)</f>
        <v>0</v>
      </c>
      <c r="L13" s="49"/>
      <c r="M13" s="49">
        <f>SUM(M11:M12)</f>
        <v>0</v>
      </c>
      <c r="N13" s="49">
        <f>SUM(N11:N12)</f>
        <v>888</v>
      </c>
      <c r="O13" s="50">
        <f>SUM(O11:O12)</f>
        <v>0</v>
      </c>
    </row>
    <row r="14" spans="1:15" s="16" customFormat="1" ht="12.75" customHeight="1">
      <c r="A14" s="57" t="s">
        <v>23</v>
      </c>
      <c r="B14" s="14" t="s">
        <v>20</v>
      </c>
      <c r="C14" s="15">
        <f>D14+F14+G14+H14</f>
        <v>1358654</v>
      </c>
      <c r="D14" s="36"/>
      <c r="E14" s="36"/>
      <c r="F14" s="36"/>
      <c r="G14" s="36">
        <v>1358654</v>
      </c>
      <c r="H14" s="36"/>
      <c r="I14" s="10"/>
      <c r="J14" s="15">
        <f>K14+M14+N14+O14</f>
        <v>653</v>
      </c>
      <c r="K14" s="9"/>
      <c r="L14" s="9"/>
      <c r="M14" s="9"/>
      <c r="N14" s="36">
        <v>653</v>
      </c>
      <c r="O14" s="10"/>
    </row>
    <row r="15" spans="1:15" s="16" customFormat="1" ht="25.5">
      <c r="A15" s="55"/>
      <c r="B15" s="17" t="s">
        <v>21</v>
      </c>
      <c r="C15" s="15">
        <f>D15+F15+G15+H15</f>
        <v>11246</v>
      </c>
      <c r="D15" s="36">
        <v>0</v>
      </c>
      <c r="E15" s="36"/>
      <c r="F15" s="36">
        <v>0</v>
      </c>
      <c r="G15" s="36">
        <v>11246</v>
      </c>
      <c r="H15" s="36">
        <v>0</v>
      </c>
      <c r="I15" s="10"/>
      <c r="J15" s="15">
        <f>K15+M15+N15+O15</f>
        <v>0</v>
      </c>
      <c r="K15" s="9">
        <v>0</v>
      </c>
      <c r="L15" s="9"/>
      <c r="M15" s="9">
        <v>0</v>
      </c>
      <c r="N15" s="9">
        <v>0</v>
      </c>
      <c r="O15" s="10">
        <v>0</v>
      </c>
    </row>
    <row r="16" spans="1:15" s="51" customFormat="1" ht="12.75">
      <c r="A16" s="56"/>
      <c r="B16" s="47" t="s">
        <v>22</v>
      </c>
      <c r="C16" s="48">
        <f>SUM(C14:C15)</f>
        <v>1369900</v>
      </c>
      <c r="D16" s="49">
        <f>SUM(D14:D15)</f>
        <v>0</v>
      </c>
      <c r="E16" s="49"/>
      <c r="F16" s="49">
        <f>SUM(F14:F15)</f>
        <v>0</v>
      </c>
      <c r="G16" s="49">
        <f>SUM(G14:G15)</f>
        <v>1369900</v>
      </c>
      <c r="H16" s="49">
        <f>SUM(H14:H15)</f>
        <v>0</v>
      </c>
      <c r="I16" s="50">
        <v>33127</v>
      </c>
      <c r="J16" s="48">
        <f>SUM(J14:J15)</f>
        <v>653</v>
      </c>
      <c r="K16" s="49">
        <f>SUM(K14:K15)</f>
        <v>0</v>
      </c>
      <c r="L16" s="49"/>
      <c r="M16" s="49">
        <f>SUM(M14:M15)</f>
        <v>0</v>
      </c>
      <c r="N16" s="49">
        <f>SUM(N14:N15)</f>
        <v>653</v>
      </c>
      <c r="O16" s="50">
        <f>SUM(O14:O15)</f>
        <v>0</v>
      </c>
    </row>
    <row r="17" spans="1:15" s="16" customFormat="1" ht="12.75" customHeight="1">
      <c r="A17" s="57" t="s">
        <v>24</v>
      </c>
      <c r="B17" s="14" t="s">
        <v>20</v>
      </c>
      <c r="C17" s="15">
        <f>D17+F17+G17+H17</f>
        <v>6935356</v>
      </c>
      <c r="D17" s="36">
        <v>0</v>
      </c>
      <c r="E17" s="36"/>
      <c r="F17" s="36">
        <v>28572</v>
      </c>
      <c r="G17" s="36">
        <v>5605097</v>
      </c>
      <c r="H17" s="36">
        <v>1301687</v>
      </c>
      <c r="I17" s="10"/>
      <c r="J17" s="15">
        <f>K17+M17+N17+O17</f>
        <v>893</v>
      </c>
      <c r="K17" s="36">
        <v>0</v>
      </c>
      <c r="L17" s="36"/>
      <c r="M17" s="36"/>
      <c r="N17" s="36">
        <v>842</v>
      </c>
      <c r="O17" s="43">
        <v>51</v>
      </c>
    </row>
    <row r="18" spans="1:15" s="16" customFormat="1" ht="25.5">
      <c r="A18" s="55"/>
      <c r="B18" s="17" t="s">
        <v>21</v>
      </c>
      <c r="C18" s="15">
        <f>D18+F18+G18+H18</f>
        <v>5772662</v>
      </c>
      <c r="D18" s="36">
        <v>0</v>
      </c>
      <c r="E18" s="36"/>
      <c r="F18" s="36"/>
      <c r="G18" s="36"/>
      <c r="H18" s="36">
        <v>5772662</v>
      </c>
      <c r="I18" s="10"/>
      <c r="J18" s="15">
        <f>K18+M18+N18+O18</f>
        <v>0</v>
      </c>
      <c r="K18" s="36">
        <v>0</v>
      </c>
      <c r="L18" s="36"/>
      <c r="M18" s="36"/>
      <c r="N18" s="36"/>
      <c r="O18" s="43"/>
    </row>
    <row r="19" spans="1:15" s="51" customFormat="1" ht="12.75">
      <c r="A19" s="56"/>
      <c r="B19" s="47" t="s">
        <v>22</v>
      </c>
      <c r="C19" s="48">
        <f>SUM(C17:C18)</f>
        <v>12708018</v>
      </c>
      <c r="D19" s="49">
        <f>SUM(D17:D18)</f>
        <v>0</v>
      </c>
      <c r="E19" s="49"/>
      <c r="F19" s="49">
        <f>SUM(F17:F18)</f>
        <v>28572</v>
      </c>
      <c r="G19" s="49">
        <f>SUM(G17:G18)</f>
        <v>5605097</v>
      </c>
      <c r="H19" s="49">
        <f>SUM(H17:H18)</f>
        <v>7074349</v>
      </c>
      <c r="I19" s="50">
        <v>332196</v>
      </c>
      <c r="J19" s="48">
        <f>SUM(J17:J18)</f>
        <v>893</v>
      </c>
      <c r="K19" s="49">
        <f>SUM(K17:K18)</f>
        <v>0</v>
      </c>
      <c r="L19" s="49"/>
      <c r="M19" s="49">
        <f>SUM(M17:M18)</f>
        <v>0</v>
      </c>
      <c r="N19" s="49">
        <f>SUM(N17:N18)</f>
        <v>842</v>
      </c>
      <c r="O19" s="50">
        <f>SUM(O17:O18)</f>
        <v>51</v>
      </c>
    </row>
    <row r="20" spans="1:15" s="16" customFormat="1" ht="12.75" customHeight="1">
      <c r="A20" s="57" t="s">
        <v>6</v>
      </c>
      <c r="B20" s="14" t="s">
        <v>20</v>
      </c>
      <c r="C20" s="15">
        <f>D20+F20+G20+H20</f>
        <v>245760</v>
      </c>
      <c r="D20" s="36">
        <v>0</v>
      </c>
      <c r="E20" s="36"/>
      <c r="F20" s="36">
        <v>0</v>
      </c>
      <c r="G20" s="36">
        <v>245760</v>
      </c>
      <c r="H20" s="36">
        <v>0</v>
      </c>
      <c r="I20" s="10"/>
      <c r="J20" s="15">
        <f>K20+M20+N20+O20</f>
        <v>0</v>
      </c>
      <c r="K20" s="36">
        <v>0</v>
      </c>
      <c r="L20" s="36"/>
      <c r="M20" s="36">
        <v>0</v>
      </c>
      <c r="N20" s="36">
        <v>0</v>
      </c>
      <c r="O20" s="43">
        <v>0</v>
      </c>
    </row>
    <row r="21" spans="1:15" s="16" customFormat="1" ht="25.5">
      <c r="A21" s="55"/>
      <c r="B21" s="17" t="s">
        <v>21</v>
      </c>
      <c r="C21" s="15">
        <f>D21+F21+G21+H21</f>
        <v>0</v>
      </c>
      <c r="D21" s="36">
        <v>0</v>
      </c>
      <c r="E21" s="36"/>
      <c r="F21" s="36">
        <v>0</v>
      </c>
      <c r="G21" s="36">
        <v>0</v>
      </c>
      <c r="H21" s="36">
        <v>0</v>
      </c>
      <c r="I21" s="10"/>
      <c r="J21" s="15">
        <f>K21+M21+N21+O21</f>
        <v>0</v>
      </c>
      <c r="K21" s="36">
        <v>0</v>
      </c>
      <c r="L21" s="36"/>
      <c r="M21" s="36">
        <v>0</v>
      </c>
      <c r="N21" s="36">
        <v>0</v>
      </c>
      <c r="O21" s="43">
        <v>0</v>
      </c>
    </row>
    <row r="22" spans="1:15" s="51" customFormat="1" ht="12.75">
      <c r="A22" s="56"/>
      <c r="B22" s="47" t="s">
        <v>22</v>
      </c>
      <c r="C22" s="48">
        <f>SUM(C20:C21)</f>
        <v>245760</v>
      </c>
      <c r="D22" s="49">
        <f>SUM(D20:D21)</f>
        <v>0</v>
      </c>
      <c r="E22" s="49"/>
      <c r="F22" s="49">
        <f>SUM(F20:F21)</f>
        <v>0</v>
      </c>
      <c r="G22" s="49">
        <f>SUM(G20:G21)</f>
        <v>245760</v>
      </c>
      <c r="H22" s="49">
        <f>SUM(H20:H21)</f>
        <v>0</v>
      </c>
      <c r="I22" s="50">
        <v>8032</v>
      </c>
      <c r="J22" s="48">
        <f>SUM(J20:J21)</f>
        <v>0</v>
      </c>
      <c r="K22" s="49">
        <f>SUM(K20:K21)</f>
        <v>0</v>
      </c>
      <c r="L22" s="49"/>
      <c r="M22" s="49">
        <f>SUM(M20:M21)</f>
        <v>0</v>
      </c>
      <c r="N22" s="49">
        <f>SUM(N20:N21)</f>
        <v>0</v>
      </c>
      <c r="O22" s="50">
        <f>SUM(O20:O21)</f>
        <v>0</v>
      </c>
    </row>
    <row r="23" spans="1:15" s="16" customFormat="1" ht="15" customHeight="1">
      <c r="A23" s="57" t="s">
        <v>25</v>
      </c>
      <c r="B23" s="14" t="s">
        <v>20</v>
      </c>
      <c r="C23" s="15">
        <f>D23+F23+G23+H23</f>
        <v>141420</v>
      </c>
      <c r="D23" s="36">
        <v>0</v>
      </c>
      <c r="E23" s="36"/>
      <c r="F23" s="36">
        <v>0</v>
      </c>
      <c r="G23" s="38">
        <v>141420</v>
      </c>
      <c r="H23" s="36">
        <v>0</v>
      </c>
      <c r="I23" s="10"/>
      <c r="J23" s="15">
        <f>K23+M23+N23+O23</f>
        <v>0</v>
      </c>
      <c r="K23" s="9">
        <v>0</v>
      </c>
      <c r="L23" s="9"/>
      <c r="M23" s="9">
        <v>0</v>
      </c>
      <c r="N23" s="9"/>
      <c r="O23" s="10">
        <v>0</v>
      </c>
    </row>
    <row r="24" spans="1:15" s="16" customFormat="1" ht="25.5">
      <c r="A24" s="55"/>
      <c r="B24" s="17" t="s">
        <v>21</v>
      </c>
      <c r="C24" s="15">
        <f>D24+F24+G24+H24</f>
        <v>0</v>
      </c>
      <c r="D24" s="36">
        <v>0</v>
      </c>
      <c r="E24" s="36"/>
      <c r="F24" s="36">
        <v>0</v>
      </c>
      <c r="G24" s="36">
        <v>0</v>
      </c>
      <c r="H24" s="36">
        <v>0</v>
      </c>
      <c r="I24" s="10"/>
      <c r="J24" s="15">
        <f>K24+M24+N24+O24</f>
        <v>0</v>
      </c>
      <c r="K24" s="9">
        <v>0</v>
      </c>
      <c r="L24" s="9"/>
      <c r="M24" s="9">
        <v>0</v>
      </c>
      <c r="N24" s="9">
        <v>0</v>
      </c>
      <c r="O24" s="10">
        <v>0</v>
      </c>
    </row>
    <row r="25" spans="1:15" s="51" customFormat="1" ht="12" customHeight="1">
      <c r="A25" s="56"/>
      <c r="B25" s="47" t="s">
        <v>22</v>
      </c>
      <c r="C25" s="48">
        <f>SUM(C23:C24)</f>
        <v>141420</v>
      </c>
      <c r="D25" s="49">
        <f>SUM(D23:D24)</f>
        <v>0</v>
      </c>
      <c r="E25" s="49"/>
      <c r="F25" s="49">
        <f>SUM(F23:F24)</f>
        <v>0</v>
      </c>
      <c r="G25" s="49">
        <f>SUM(G23:G24)</f>
        <v>141420</v>
      </c>
      <c r="H25" s="49">
        <f>SUM(H23:H24)</f>
        <v>0</v>
      </c>
      <c r="I25" s="50">
        <v>3465</v>
      </c>
      <c r="J25" s="48">
        <f>SUM(J23:J24)</f>
        <v>0</v>
      </c>
      <c r="K25" s="49">
        <f>SUM(K23:K24)</f>
        <v>0</v>
      </c>
      <c r="L25" s="49"/>
      <c r="M25" s="49">
        <f>SUM(M23:M24)</f>
        <v>0</v>
      </c>
      <c r="N25" s="49">
        <f>SUM(N23:N24)</f>
        <v>0</v>
      </c>
      <c r="O25" s="50">
        <f>SUM(O23:O24)</f>
        <v>0</v>
      </c>
    </row>
    <row r="26" spans="1:15" s="16" customFormat="1" ht="12.75" customHeight="1">
      <c r="A26" s="57" t="s">
        <v>5</v>
      </c>
      <c r="B26" s="14" t="s">
        <v>20</v>
      </c>
      <c r="C26" s="15">
        <f>D26+G26+E26+H26+F26</f>
        <v>23677424</v>
      </c>
      <c r="D26" s="36">
        <v>19465295</v>
      </c>
      <c r="E26" s="39">
        <v>98650</v>
      </c>
      <c r="F26" s="36">
        <v>1670686</v>
      </c>
      <c r="G26" s="36">
        <v>2442139</v>
      </c>
      <c r="H26" s="36">
        <v>654</v>
      </c>
      <c r="I26" s="10"/>
      <c r="J26" s="15">
        <f>K26+N26+L26+O26+M26</f>
        <v>26781</v>
      </c>
      <c r="K26" s="36">
        <v>20703</v>
      </c>
      <c r="L26" s="39">
        <v>178</v>
      </c>
      <c r="M26" s="36">
        <v>2380</v>
      </c>
      <c r="N26" s="36">
        <v>3520</v>
      </c>
      <c r="O26" s="43">
        <v>0</v>
      </c>
    </row>
    <row r="27" spans="1:15" s="16" customFormat="1" ht="25.5">
      <c r="A27" s="55"/>
      <c r="B27" s="17" t="s">
        <v>21</v>
      </c>
      <c r="C27" s="15">
        <f>D27+F27+G27+H27</f>
        <v>2077</v>
      </c>
      <c r="D27" s="36">
        <v>0</v>
      </c>
      <c r="E27" s="36"/>
      <c r="F27" s="36">
        <v>0</v>
      </c>
      <c r="G27" s="36"/>
      <c r="H27" s="36">
        <v>2077</v>
      </c>
      <c r="I27" s="10"/>
      <c r="J27" s="15">
        <f>K27+M27+N27+O27</f>
        <v>0</v>
      </c>
      <c r="K27" s="36">
        <v>0</v>
      </c>
      <c r="L27" s="36"/>
      <c r="M27" s="36">
        <v>0</v>
      </c>
      <c r="N27" s="36">
        <v>0</v>
      </c>
      <c r="O27" s="43"/>
    </row>
    <row r="28" spans="1:15" s="51" customFormat="1" ht="12.75">
      <c r="A28" s="56"/>
      <c r="B28" s="47" t="s">
        <v>22</v>
      </c>
      <c r="C28" s="48">
        <f aca="true" t="shared" si="0" ref="C28:H28">SUM(C26:C27)</f>
        <v>23679501</v>
      </c>
      <c r="D28" s="49">
        <f t="shared" si="0"/>
        <v>19465295</v>
      </c>
      <c r="E28" s="49">
        <f t="shared" si="0"/>
        <v>98650</v>
      </c>
      <c r="F28" s="49">
        <f t="shared" si="0"/>
        <v>1670686</v>
      </c>
      <c r="G28" s="49">
        <f t="shared" si="0"/>
        <v>2442139</v>
      </c>
      <c r="H28" s="49">
        <f t="shared" si="0"/>
        <v>2731</v>
      </c>
      <c r="I28" s="50">
        <v>42864</v>
      </c>
      <c r="J28" s="48">
        <f aca="true" t="shared" si="1" ref="J28:O28">SUM(J26:J27)</f>
        <v>26781</v>
      </c>
      <c r="K28" s="49">
        <f t="shared" si="1"/>
        <v>20703</v>
      </c>
      <c r="L28" s="49">
        <f t="shared" si="1"/>
        <v>178</v>
      </c>
      <c r="M28" s="49">
        <f t="shared" si="1"/>
        <v>2380</v>
      </c>
      <c r="N28" s="49">
        <f t="shared" si="1"/>
        <v>3520</v>
      </c>
      <c r="O28" s="50">
        <f t="shared" si="1"/>
        <v>0</v>
      </c>
    </row>
    <row r="29" spans="1:15" s="16" customFormat="1" ht="12.75" customHeight="1">
      <c r="A29" s="57" t="s">
        <v>26</v>
      </c>
      <c r="B29" s="14" t="s">
        <v>20</v>
      </c>
      <c r="C29" s="15">
        <f>D29+F29+G29+H29</f>
        <v>23313395</v>
      </c>
      <c r="D29" s="40">
        <v>16495160</v>
      </c>
      <c r="E29" s="40"/>
      <c r="F29" s="36">
        <v>3483747</v>
      </c>
      <c r="G29" s="36">
        <v>3334488</v>
      </c>
      <c r="H29" s="36"/>
      <c r="I29" s="10"/>
      <c r="J29" s="15">
        <f>K29+M29+N29+O29</f>
        <v>36368</v>
      </c>
      <c r="K29" s="40">
        <v>25562</v>
      </c>
      <c r="L29" s="40"/>
      <c r="M29" s="36">
        <v>5365</v>
      </c>
      <c r="N29" s="36">
        <v>5441</v>
      </c>
      <c r="O29" s="43">
        <v>0</v>
      </c>
    </row>
    <row r="30" spans="1:15" s="16" customFormat="1" ht="25.5">
      <c r="A30" s="55"/>
      <c r="B30" s="17" t="s">
        <v>21</v>
      </c>
      <c r="C30" s="15">
        <f>D30+F30+G30+H30</f>
        <v>0</v>
      </c>
      <c r="D30" s="36">
        <v>0</v>
      </c>
      <c r="E30" s="36"/>
      <c r="F30" s="36">
        <v>0</v>
      </c>
      <c r="G30" s="36">
        <v>0</v>
      </c>
      <c r="H30" s="36">
        <v>0</v>
      </c>
      <c r="I30" s="10"/>
      <c r="J30" s="15">
        <f>K30+M30+N30+O30</f>
        <v>0</v>
      </c>
      <c r="K30" s="36">
        <v>0</v>
      </c>
      <c r="L30" s="36"/>
      <c r="M30" s="36">
        <v>0</v>
      </c>
      <c r="N30" s="36">
        <v>0</v>
      </c>
      <c r="O30" s="43">
        <v>0</v>
      </c>
    </row>
    <row r="31" spans="1:15" s="51" customFormat="1" ht="12.75">
      <c r="A31" s="56"/>
      <c r="B31" s="47" t="s">
        <v>22</v>
      </c>
      <c r="C31" s="48">
        <f>SUM(C29:C30)</f>
        <v>23313395</v>
      </c>
      <c r="D31" s="49">
        <f>SUM(D29:D30)</f>
        <v>16495160</v>
      </c>
      <c r="E31" s="49"/>
      <c r="F31" s="49">
        <f>SUM(F29:F30)</f>
        <v>3483747</v>
      </c>
      <c r="G31" s="49">
        <f>SUM(G29:G30)</f>
        <v>3334488</v>
      </c>
      <c r="H31" s="49">
        <f>SUM(H29:H30)</f>
        <v>0</v>
      </c>
      <c r="I31" s="50"/>
      <c r="J31" s="48">
        <f>SUM(J29:J30)</f>
        <v>36368</v>
      </c>
      <c r="K31" s="49">
        <f>SUM(K29:K30)</f>
        <v>25562</v>
      </c>
      <c r="L31" s="49"/>
      <c r="M31" s="49">
        <f>SUM(M29:M30)</f>
        <v>5365</v>
      </c>
      <c r="N31" s="49">
        <f>SUM(N29:N30)</f>
        <v>5441</v>
      </c>
      <c r="O31" s="50">
        <f>SUM(O29:O30)</f>
        <v>0</v>
      </c>
    </row>
    <row r="32" spans="1:15" s="16" customFormat="1" ht="12.75" customHeight="1">
      <c r="A32" s="57" t="s">
        <v>27</v>
      </c>
      <c r="B32" s="14" t="s">
        <v>20</v>
      </c>
      <c r="C32" s="15">
        <f>D32+F32+G32+H32</f>
        <v>2187585</v>
      </c>
      <c r="D32" s="25">
        <v>2187585</v>
      </c>
      <c r="E32" s="36"/>
      <c r="F32" s="36">
        <v>0</v>
      </c>
      <c r="G32" s="36">
        <v>0</v>
      </c>
      <c r="H32" s="36">
        <v>0</v>
      </c>
      <c r="I32" s="10"/>
      <c r="J32" s="15">
        <f>K32+M32+N32+O32</f>
        <v>3129</v>
      </c>
      <c r="K32" s="36">
        <v>3129</v>
      </c>
      <c r="L32" s="36"/>
      <c r="M32" s="36">
        <v>0</v>
      </c>
      <c r="N32" s="36">
        <v>0</v>
      </c>
      <c r="O32" s="43">
        <v>0</v>
      </c>
    </row>
    <row r="33" spans="1:15" s="16" customFormat="1" ht="25.5">
      <c r="A33" s="55"/>
      <c r="B33" s="17" t="s">
        <v>21</v>
      </c>
      <c r="C33" s="15">
        <f>D33+F33+G33+H33</f>
        <v>0</v>
      </c>
      <c r="D33" s="36">
        <v>0</v>
      </c>
      <c r="E33" s="36"/>
      <c r="F33" s="36">
        <v>0</v>
      </c>
      <c r="G33" s="36">
        <v>0</v>
      </c>
      <c r="H33" s="36">
        <v>0</v>
      </c>
      <c r="I33" s="10"/>
      <c r="J33" s="15">
        <f>K33+M33+N33+O33</f>
        <v>0</v>
      </c>
      <c r="K33" s="36">
        <v>0</v>
      </c>
      <c r="L33" s="36"/>
      <c r="M33" s="36">
        <v>0</v>
      </c>
      <c r="N33" s="36">
        <v>0</v>
      </c>
      <c r="O33" s="43">
        <v>0</v>
      </c>
    </row>
    <row r="34" spans="1:15" s="51" customFormat="1" ht="12.75">
      <c r="A34" s="56"/>
      <c r="B34" s="47" t="s">
        <v>22</v>
      </c>
      <c r="C34" s="48">
        <f>SUM(C32:C33)</f>
        <v>2187585</v>
      </c>
      <c r="D34" s="49">
        <f>SUM(D32:D33)</f>
        <v>2187585</v>
      </c>
      <c r="E34" s="49"/>
      <c r="F34" s="49">
        <f>SUM(F32:F33)</f>
        <v>0</v>
      </c>
      <c r="G34" s="49">
        <f>SUM(G32:G33)</f>
        <v>0</v>
      </c>
      <c r="H34" s="49">
        <f>SUM(H32:H33)</f>
        <v>0</v>
      </c>
      <c r="I34" s="50"/>
      <c r="J34" s="48">
        <f>SUM(J32:J33)</f>
        <v>3129</v>
      </c>
      <c r="K34" s="49">
        <f>SUM(K32:K33)</f>
        <v>3129</v>
      </c>
      <c r="L34" s="49"/>
      <c r="M34" s="49">
        <f>SUM(M32:M33)</f>
        <v>0</v>
      </c>
      <c r="N34" s="49">
        <f>SUM(N32:N33)</f>
        <v>0</v>
      </c>
      <c r="O34" s="50">
        <f>SUM(O32:O33)</f>
        <v>0</v>
      </c>
    </row>
    <row r="35" spans="1:15" s="16" customFormat="1" ht="12.75" customHeight="1">
      <c r="A35" s="58" t="s">
        <v>31</v>
      </c>
      <c r="B35" s="14" t="s">
        <v>20</v>
      </c>
      <c r="C35" s="15">
        <f>D35+F35+G35+H35</f>
        <v>103110</v>
      </c>
      <c r="D35" s="36"/>
      <c r="E35" s="36"/>
      <c r="F35" s="26"/>
      <c r="G35" s="26">
        <v>103110</v>
      </c>
      <c r="H35" s="36">
        <v>0</v>
      </c>
      <c r="I35" s="10"/>
      <c r="J35" s="15">
        <f>K35+M35+N35+O35</f>
        <v>0</v>
      </c>
      <c r="K35" s="9"/>
      <c r="L35" s="9"/>
      <c r="M35" s="9"/>
      <c r="N35" s="9"/>
      <c r="O35" s="20">
        <v>0</v>
      </c>
    </row>
    <row r="36" spans="1:15" s="16" customFormat="1" ht="25.5">
      <c r="A36" s="55"/>
      <c r="B36" s="17" t="s">
        <v>21</v>
      </c>
      <c r="C36" s="15">
        <f>D36+F36+G36+H36</f>
        <v>0</v>
      </c>
      <c r="D36" s="36">
        <v>0</v>
      </c>
      <c r="E36" s="36"/>
      <c r="F36" s="36">
        <v>0</v>
      </c>
      <c r="G36" s="36">
        <v>0</v>
      </c>
      <c r="H36" s="36">
        <v>0</v>
      </c>
      <c r="I36" s="10"/>
      <c r="J36" s="15">
        <f>K36+M36+N36+O36</f>
        <v>0</v>
      </c>
      <c r="K36" s="19">
        <v>0</v>
      </c>
      <c r="L36" s="19"/>
      <c r="M36" s="19">
        <v>0</v>
      </c>
      <c r="N36" s="19">
        <v>0</v>
      </c>
      <c r="O36" s="20">
        <v>0</v>
      </c>
    </row>
    <row r="37" spans="1:15" s="51" customFormat="1" ht="12.75">
      <c r="A37" s="56"/>
      <c r="B37" s="47" t="s">
        <v>22</v>
      </c>
      <c r="C37" s="48">
        <f>SUM(C35:C36)</f>
        <v>103110</v>
      </c>
      <c r="D37" s="49">
        <f>SUM(D35:D36)</f>
        <v>0</v>
      </c>
      <c r="E37" s="49"/>
      <c r="F37" s="49">
        <f>SUM(F35:F36)</f>
        <v>0</v>
      </c>
      <c r="G37" s="49">
        <f>SUM(G35:G36)</f>
        <v>103110</v>
      </c>
      <c r="H37" s="49">
        <f>SUM(H35:H36)</f>
        <v>0</v>
      </c>
      <c r="I37" s="50">
        <v>12378</v>
      </c>
      <c r="J37" s="48">
        <f>SUM(J35:J36)</f>
        <v>0</v>
      </c>
      <c r="K37" s="49">
        <f>SUM(K35:K36)</f>
        <v>0</v>
      </c>
      <c r="L37" s="49"/>
      <c r="M37" s="49">
        <f>SUM(M35:M36)</f>
        <v>0</v>
      </c>
      <c r="N37" s="49">
        <f>SUM(N35:N36)</f>
        <v>0</v>
      </c>
      <c r="O37" s="50">
        <f>SUM(O35:O36)</f>
        <v>0</v>
      </c>
    </row>
    <row r="38" spans="1:15" s="13" customFormat="1" ht="12.75">
      <c r="A38" s="57" t="s">
        <v>7</v>
      </c>
      <c r="B38" s="14" t="s">
        <v>20</v>
      </c>
      <c r="C38" s="15">
        <f>D38+F38+G38+H38</f>
        <v>173073</v>
      </c>
      <c r="D38" s="36"/>
      <c r="E38" s="36"/>
      <c r="F38" s="26"/>
      <c r="G38" s="26">
        <v>173073</v>
      </c>
      <c r="H38" s="36">
        <v>0</v>
      </c>
      <c r="I38" s="10"/>
      <c r="J38" s="15">
        <f>K38+M38+N38+O38</f>
        <v>48</v>
      </c>
      <c r="K38" s="36"/>
      <c r="L38" s="36"/>
      <c r="M38" s="36"/>
      <c r="N38" s="36">
        <v>48</v>
      </c>
      <c r="O38" s="43">
        <v>0</v>
      </c>
    </row>
    <row r="39" spans="1:15" s="13" customFormat="1" ht="25.5">
      <c r="A39" s="55"/>
      <c r="B39" s="17" t="s">
        <v>21</v>
      </c>
      <c r="C39" s="15">
        <f>D39+F39+G39+H39</f>
        <v>7395</v>
      </c>
      <c r="D39" s="36">
        <v>0</v>
      </c>
      <c r="E39" s="36"/>
      <c r="F39" s="36">
        <v>0</v>
      </c>
      <c r="G39" s="36">
        <v>0</v>
      </c>
      <c r="H39" s="36">
        <v>7395</v>
      </c>
      <c r="I39" s="10"/>
      <c r="J39" s="15">
        <f>K39+M39+N39+O39</f>
        <v>0</v>
      </c>
      <c r="K39" s="36">
        <v>0</v>
      </c>
      <c r="L39" s="36"/>
      <c r="M39" s="36">
        <v>0</v>
      </c>
      <c r="N39" s="36">
        <v>0</v>
      </c>
      <c r="O39" s="43">
        <v>0</v>
      </c>
    </row>
    <row r="40" spans="1:15" s="51" customFormat="1" ht="12.75">
      <c r="A40" s="56"/>
      <c r="B40" s="47" t="s">
        <v>22</v>
      </c>
      <c r="C40" s="48">
        <f>SUM(C38:C39)</f>
        <v>180468</v>
      </c>
      <c r="D40" s="49">
        <f>SUM(D38:D39)</f>
        <v>0</v>
      </c>
      <c r="E40" s="49"/>
      <c r="F40" s="49">
        <f>SUM(F38:F39)</f>
        <v>0</v>
      </c>
      <c r="G40" s="49">
        <f>SUM(G38:G39)</f>
        <v>173073</v>
      </c>
      <c r="H40" s="49">
        <f>SUM(H38:H39)</f>
        <v>7395</v>
      </c>
      <c r="I40" s="50">
        <v>0</v>
      </c>
      <c r="J40" s="48">
        <f>SUM(J38:J39)</f>
        <v>48</v>
      </c>
      <c r="K40" s="49">
        <f>SUM(K38:K39)</f>
        <v>0</v>
      </c>
      <c r="L40" s="49"/>
      <c r="M40" s="49">
        <f>SUM(M38:M39)</f>
        <v>0</v>
      </c>
      <c r="N40" s="49">
        <f>SUM(N38:N39)</f>
        <v>48</v>
      </c>
      <c r="O40" s="50">
        <f>SUM(O38:O39)</f>
        <v>0</v>
      </c>
    </row>
    <row r="41" spans="1:15" s="2" customFormat="1" ht="12.75">
      <c r="A41" s="57" t="s">
        <v>30</v>
      </c>
      <c r="B41" s="14" t="s">
        <v>20</v>
      </c>
      <c r="C41" s="22">
        <f>D41+F41+G41+H41</f>
        <v>2495933</v>
      </c>
      <c r="D41" s="41"/>
      <c r="E41" s="41"/>
      <c r="F41" s="41">
        <v>1054272</v>
      </c>
      <c r="G41" s="41">
        <v>1441661</v>
      </c>
      <c r="H41" s="41"/>
      <c r="I41" s="42"/>
      <c r="J41" s="22"/>
      <c r="K41" s="23"/>
      <c r="L41" s="23"/>
      <c r="M41" s="23">
        <v>1679</v>
      </c>
      <c r="N41" s="24"/>
      <c r="O41" s="18"/>
    </row>
    <row r="42" spans="1:15" s="2" customFormat="1" ht="25.5">
      <c r="A42" s="55"/>
      <c r="B42" s="17" t="s">
        <v>21</v>
      </c>
      <c r="C42" s="22">
        <f>D42+F42+G42+H42</f>
        <v>0</v>
      </c>
      <c r="D42" s="41"/>
      <c r="E42" s="41"/>
      <c r="F42" s="41"/>
      <c r="G42" s="41"/>
      <c r="H42" s="41"/>
      <c r="I42" s="42"/>
      <c r="J42" s="22"/>
      <c r="K42" s="23"/>
      <c r="L42" s="23"/>
      <c r="M42" s="23"/>
      <c r="N42" s="24"/>
      <c r="O42" s="18"/>
    </row>
    <row r="43" spans="1:15" s="51" customFormat="1" ht="12.75">
      <c r="A43" s="56"/>
      <c r="B43" s="47" t="s">
        <v>22</v>
      </c>
      <c r="C43" s="48">
        <f>SUM(C41:C42)</f>
        <v>2495933</v>
      </c>
      <c r="D43" s="49"/>
      <c r="E43" s="49"/>
      <c r="F43" s="49">
        <f>F41</f>
        <v>1054272</v>
      </c>
      <c r="G43" s="49">
        <f>G41</f>
        <v>1441661</v>
      </c>
      <c r="H43" s="49"/>
      <c r="I43" s="50">
        <v>16419</v>
      </c>
      <c r="J43" s="48">
        <f>M43</f>
        <v>1679</v>
      </c>
      <c r="K43" s="49"/>
      <c r="L43" s="49"/>
      <c r="M43" s="49">
        <f>M41</f>
        <v>1679</v>
      </c>
      <c r="N43" s="59"/>
      <c r="O43" s="50"/>
    </row>
    <row r="44" spans="1:15" s="16" customFormat="1" ht="12.75" customHeight="1">
      <c r="A44" s="57" t="s">
        <v>28</v>
      </c>
      <c r="B44" s="14" t="s">
        <v>20</v>
      </c>
      <c r="C44" s="15">
        <f>D44+F44+G44+H44</f>
        <v>497623</v>
      </c>
      <c r="D44" s="36">
        <v>1015</v>
      </c>
      <c r="E44" s="36"/>
      <c r="F44" s="36"/>
      <c r="G44" s="36">
        <v>474776</v>
      </c>
      <c r="H44" s="36">
        <v>21832</v>
      </c>
      <c r="I44" s="43"/>
      <c r="J44" s="15">
        <f>K44+M44+N44+O44</f>
        <v>4</v>
      </c>
      <c r="K44" s="36">
        <v>0</v>
      </c>
      <c r="L44" s="36"/>
      <c r="M44" s="36"/>
      <c r="N44" s="27">
        <v>4</v>
      </c>
      <c r="O44" s="36">
        <v>0</v>
      </c>
    </row>
    <row r="45" spans="1:15" s="16" customFormat="1" ht="26.25" thickBot="1">
      <c r="A45" s="55"/>
      <c r="B45" s="17" t="s">
        <v>21</v>
      </c>
      <c r="C45" s="15">
        <f>D45+F45+G45+H45</f>
        <v>11365</v>
      </c>
      <c r="D45" s="44">
        <v>9081</v>
      </c>
      <c r="E45" s="36"/>
      <c r="F45" s="36">
        <v>0</v>
      </c>
      <c r="G45" s="36">
        <v>0</v>
      </c>
      <c r="H45" s="36">
        <v>2284</v>
      </c>
      <c r="I45" s="43"/>
      <c r="J45" s="15">
        <f>K45+M45+N45+O45</f>
        <v>0</v>
      </c>
      <c r="K45" s="36">
        <v>0</v>
      </c>
      <c r="L45" s="36"/>
      <c r="M45" s="36">
        <v>0</v>
      </c>
      <c r="N45" s="36">
        <v>0</v>
      </c>
      <c r="O45" s="36">
        <v>0</v>
      </c>
    </row>
    <row r="46" spans="1:15" s="51" customFormat="1" ht="13.5" thickBot="1">
      <c r="A46" s="56"/>
      <c r="B46" s="47" t="s">
        <v>22</v>
      </c>
      <c r="C46" s="60">
        <f>SUM(C44:C45)</f>
        <v>508988</v>
      </c>
      <c r="D46" s="61">
        <f>SUM(D44:D45)</f>
        <v>10096</v>
      </c>
      <c r="E46" s="61"/>
      <c r="F46" s="61">
        <f>SUM(F44:F45)</f>
        <v>0</v>
      </c>
      <c r="G46" s="61">
        <f>SUM(G44:G45)</f>
        <v>474776</v>
      </c>
      <c r="H46" s="61">
        <f>SUM(H44:H45)</f>
        <v>24116</v>
      </c>
      <c r="I46" s="62">
        <v>62196</v>
      </c>
      <c r="J46" s="60">
        <f>SUM(J44:J45)</f>
        <v>4</v>
      </c>
      <c r="K46" s="61">
        <f>SUM(K44:K45)</f>
        <v>0</v>
      </c>
      <c r="L46" s="61"/>
      <c r="M46" s="61">
        <f>SUM(M44:M45)</f>
        <v>0</v>
      </c>
      <c r="N46" s="61">
        <f>SUM(N44:N45)</f>
        <v>4</v>
      </c>
      <c r="O46" s="62">
        <f>SUM(O44:O45)</f>
        <v>0</v>
      </c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Anastasia.Denisova@evraz.com</cp:lastModifiedBy>
  <cp:lastPrinted>2021-05-14T03:23:33Z</cp:lastPrinted>
  <dcterms:created xsi:type="dcterms:W3CDTF">2009-02-16T04:16:17Z</dcterms:created>
  <dcterms:modified xsi:type="dcterms:W3CDTF">2021-05-17T03:03:45Z</dcterms:modified>
  <cp:category/>
  <cp:version/>
  <cp:contentType/>
  <cp:contentStatus/>
</cp:coreProperties>
</file>