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сайта'!$A$1:$O$49</definedName>
    <definedName name="Z_66826398_24B6_463B_BDF7_C4F30F07715E_.wvu.PrintArea" localSheetId="0" hidden="1">'сетевые для сайта'!$A$1:$O$49</definedName>
    <definedName name="Z_A81EE3AB_09E0_4906_9B83_63FD3379E5E0_.wvu.PrintArea" localSheetId="0" hidden="1">'сетевые для сайта'!$A$1:$O$49</definedName>
    <definedName name="Z_A96E3CEC_C45D_44DE_BEAD_390287949CF6_.wvu.PrintArea" localSheetId="0" hidden="1">'сетевые для сайта'!$A$1:$O$49</definedName>
    <definedName name="_xlnm.Print_Area" localSheetId="0">'сетевые для сайта'!$A$1:$O$49</definedName>
  </definedNames>
  <calcPr fullCalcOnLoad="1"/>
</workbook>
</file>

<file path=xl/sharedStrings.xml><?xml version="1.0" encoding="utf-8"?>
<sst xmlns="http://schemas.openxmlformats.org/spreadsheetml/2006/main" count="78" uniqueCount="34">
  <si>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</si>
  <si>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</si>
  <si>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</si>
  <si>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</si>
  <si>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</si>
  <si>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</si>
  <si>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</si>
  <si>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</si>
  <si>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</si>
  <si>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</si>
  <si>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</si>
  <si>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</si>
  <si>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</si>
  <si>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</si>
  <si>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</si>
  <si>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</si>
  <si>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</si>
  <si>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</si>
  <si>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</si>
  <si>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</si>
  <si>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</si>
  <si>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</si>
  <si>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</si>
  <si>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</si>
  <si>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</si>
  <si>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</si>
  <si>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</si>
  <si>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</si>
  <si>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</si>
  <si>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</si>
  <si>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</si>
  <si>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</si>
  <si>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"СибЭнергоСеть"</t>
  </si>
  <si>
    <t>июнь 2022г.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</si>
</sst>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48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49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4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49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4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49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49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0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1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2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54" fillId="0" borderId="8" applyNumberFormat="0" applyFill="0" applyAlignment="0" applyProtection="0"/>
    <xf numFmtId="0" fontId="7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11" applyNumberFormat="0" applyFill="0" applyAlignment="0" applyProtection="0"/>
    <xf numFmtId="0" fontId="8" fillId="0" borderId="12" applyNumberFormat="0" applyFill="0" applyAlignment="0" applyProtection="0"/>
    <xf numFmtId="0" fontId="33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7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5" fillId="0" borderId="23" xfId="267" applyNumberFormat="1" applyFont="1" applyFill="1" applyBorder="1" applyAlignment="1">
      <alignment/>
    </xf>
    <xf numFmtId="180" fontId="0" fillId="7" borderId="28" xfId="267" applyNumberFormat="1" applyFont="1" applyFill="1" applyBorder="1" applyAlignment="1">
      <alignment/>
    </xf>
    <xf numFmtId="180" fontId="0" fillId="7" borderId="29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3" fontId="2" fillId="48" borderId="24" xfId="267" applyNumberFormat="1" applyFont="1" applyFill="1" applyBorder="1" applyAlignment="1">
      <alignment horizontal="center" vertical="center"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180" fontId="5" fillId="48" borderId="24" xfId="267" applyNumberFormat="1" applyFont="1" applyFill="1" applyBorder="1" applyAlignment="1">
      <alignment/>
    </xf>
    <xf numFmtId="183" fontId="0" fillId="48" borderId="24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30" xfId="267" applyNumberFormat="1" applyFont="1" applyFill="1" applyBorder="1" applyAlignment="1">
      <alignment/>
    </xf>
    <xf numFmtId="180" fontId="5" fillId="49" borderId="31" xfId="267" applyNumberFormat="1" applyFont="1" applyFill="1" applyBorder="1" applyAlignment="1">
      <alignment/>
    </xf>
    <xf numFmtId="180" fontId="5" fillId="49" borderId="32" xfId="267" applyNumberFormat="1" applyFont="1" applyFill="1" applyBorder="1" applyAlignment="1">
      <alignment/>
    </xf>
    <xf numFmtId="0" fontId="0" fillId="48" borderId="0" xfId="0" applyFill="1" applyAlignment="1">
      <alignment/>
    </xf>
    <xf numFmtId="179" fontId="0" fillId="0" borderId="0" xfId="267" applyFont="1" applyFill="1" applyAlignment="1">
      <alignment/>
    </xf>
    <xf numFmtId="180" fontId="5" fillId="0" borderId="24" xfId="271" applyNumberFormat="1" applyFont="1" applyFill="1" applyBorder="1" applyAlignment="1">
      <alignment/>
    </xf>
    <xf numFmtId="3" fontId="0" fillId="48" borderId="33" xfId="267" applyNumberFormat="1" applyFont="1" applyFill="1" applyBorder="1" applyAlignment="1">
      <alignment horizontal="center"/>
    </xf>
    <xf numFmtId="3" fontId="1" fillId="48" borderId="24" xfId="267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3" fontId="0" fillId="48" borderId="24" xfId="0" applyNumberFormat="1" applyFont="1" applyFill="1" applyBorder="1" applyAlignment="1">
      <alignment horizontal="right" vertical="center"/>
    </xf>
    <xf numFmtId="3" fontId="0" fillId="48" borderId="34" xfId="0" applyNumberFormat="1" applyFont="1" applyFill="1" applyBorder="1" applyAlignment="1">
      <alignment horizontal="right" vertical="center"/>
    </xf>
    <xf numFmtId="180" fontId="0" fillId="48" borderId="24" xfId="267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0" fillId="48" borderId="38" xfId="0" applyFont="1" applyFill="1" applyBorder="1" applyAlignment="1">
      <alignment horizontal="center" vertical="center" wrapText="1"/>
    </xf>
    <xf numFmtId="0" fontId="0" fillId="48" borderId="39" xfId="0" applyFont="1" applyFill="1" applyBorder="1" applyAlignment="1">
      <alignment horizontal="center" vertical="center" wrapText="1"/>
    </xf>
    <xf numFmtId="0" fontId="0" fillId="48" borderId="40" xfId="0" applyFont="1" applyFill="1" applyBorder="1" applyAlignment="1">
      <alignment horizontal="center" vertical="center" wrapText="1"/>
    </xf>
    <xf numFmtId="0" fontId="0" fillId="48" borderId="3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89" zoomScaleNormal="89" zoomScalePageLayoutView="0" workbookViewId="0" topLeftCell="A1">
      <selection activeCell="O51" sqref="C51:O55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8.75390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1" t="s">
        <v>8</v>
      </c>
      <c r="O1" s="51"/>
    </row>
    <row r="2" spans="1:14" ht="12.7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9" ht="12.75">
      <c r="A3" s="3"/>
      <c r="G3" s="42" t="s">
        <v>33</v>
      </c>
      <c r="H3" s="22"/>
      <c r="I3" s="22"/>
    </row>
    <row r="4" spans="5:11" ht="13.5" thickBot="1">
      <c r="E4" s="21"/>
      <c r="K4" s="21"/>
    </row>
    <row r="5" spans="1:15" ht="12.75">
      <c r="A5" s="53" t="s">
        <v>10</v>
      </c>
      <c r="B5" s="54" t="s">
        <v>11</v>
      </c>
      <c r="C5" s="55" t="s">
        <v>0</v>
      </c>
      <c r="D5" s="56"/>
      <c r="E5" s="56"/>
      <c r="F5" s="56"/>
      <c r="G5" s="56"/>
      <c r="H5" s="56"/>
      <c r="I5" s="57"/>
      <c r="J5" s="55" t="s">
        <v>12</v>
      </c>
      <c r="K5" s="56"/>
      <c r="L5" s="56"/>
      <c r="M5" s="56"/>
      <c r="N5" s="56"/>
      <c r="O5" s="57"/>
    </row>
    <row r="6" spans="1:15" ht="12.75">
      <c r="A6" s="53"/>
      <c r="B6" s="54"/>
      <c r="C6" s="4" t="s">
        <v>13</v>
      </c>
      <c r="D6" s="58" t="s">
        <v>14</v>
      </c>
      <c r="E6" s="58"/>
      <c r="F6" s="58"/>
      <c r="G6" s="58"/>
      <c r="H6" s="58"/>
      <c r="I6" s="63" t="s">
        <v>15</v>
      </c>
      <c r="J6" s="4" t="s">
        <v>16</v>
      </c>
      <c r="K6" s="58" t="s">
        <v>17</v>
      </c>
      <c r="L6" s="58"/>
      <c r="M6" s="58"/>
      <c r="N6" s="58"/>
      <c r="O6" s="63"/>
    </row>
    <row r="7" spans="1:15" ht="12.75">
      <c r="A7" s="53"/>
      <c r="B7" s="54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63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12" customFormat="1" ht="12.75" customHeight="1">
      <c r="A8" s="60" t="s">
        <v>19</v>
      </c>
      <c r="B8" s="8" t="s">
        <v>20</v>
      </c>
      <c r="C8" s="9">
        <f>D8+E8+F8+G8+H8</f>
        <v>85349803</v>
      </c>
      <c r="D8" s="26">
        <v>76462725</v>
      </c>
      <c r="E8" s="26">
        <v>0</v>
      </c>
      <c r="F8" s="26">
        <v>7575194</v>
      </c>
      <c r="G8" s="26">
        <v>1311353</v>
      </c>
      <c r="H8" s="26">
        <v>531</v>
      </c>
      <c r="I8" s="11"/>
      <c r="J8" s="9">
        <f>K8+M8+N8+O8+L8</f>
        <v>126476</v>
      </c>
      <c r="K8" s="33">
        <v>114433</v>
      </c>
      <c r="L8" s="26">
        <v>0</v>
      </c>
      <c r="M8" s="26">
        <v>11932</v>
      </c>
      <c r="N8" s="26">
        <v>111</v>
      </c>
      <c r="O8" s="26">
        <v>0</v>
      </c>
    </row>
    <row r="9" spans="1:15" s="12" customFormat="1" ht="25.5">
      <c r="A9" s="60"/>
      <c r="B9" s="13" t="s">
        <v>21</v>
      </c>
      <c r="C9" s="9">
        <f>D9+F9+G9+H9</f>
        <v>91985</v>
      </c>
      <c r="D9" s="26">
        <v>2933</v>
      </c>
      <c r="E9" s="10"/>
      <c r="F9" s="10"/>
      <c r="G9" s="26">
        <v>88414</v>
      </c>
      <c r="H9" s="26">
        <v>638</v>
      </c>
      <c r="I9" s="11"/>
      <c r="J9" s="9">
        <f>K9+M9+N9+O9</f>
        <v>0</v>
      </c>
      <c r="K9" s="26"/>
      <c r="L9" s="26"/>
      <c r="M9" s="26"/>
      <c r="N9" s="26"/>
      <c r="O9" s="26">
        <v>0</v>
      </c>
    </row>
    <row r="10" spans="1:15" s="38" customFormat="1" ht="15" customHeight="1">
      <c r="A10" s="61"/>
      <c r="B10" s="34" t="s">
        <v>22</v>
      </c>
      <c r="C10" s="35">
        <f>SUM(C8:C9)</f>
        <v>85441788</v>
      </c>
      <c r="D10" s="36">
        <f>SUM(D8:D9)</f>
        <v>76465658</v>
      </c>
      <c r="E10" s="36">
        <f>E8</f>
        <v>0</v>
      </c>
      <c r="F10" s="36">
        <f>SUM(F8:F9)</f>
        <v>7575194</v>
      </c>
      <c r="G10" s="36">
        <f>SUM(G8:G9)</f>
        <v>1399767</v>
      </c>
      <c r="H10" s="36">
        <f>SUM(H8:H9)</f>
        <v>1169</v>
      </c>
      <c r="I10" s="37">
        <v>3567853</v>
      </c>
      <c r="J10" s="35">
        <f>SUM(J8:J9)</f>
        <v>126476</v>
      </c>
      <c r="K10" s="36">
        <f>SUM(K8:K9)</f>
        <v>114433</v>
      </c>
      <c r="L10" s="36">
        <f>SUM(L8:L9)</f>
        <v>0</v>
      </c>
      <c r="M10" s="36">
        <f>SUM(M8:M9)</f>
        <v>11932</v>
      </c>
      <c r="N10" s="36">
        <f>SUM(N8:N9)</f>
        <v>111</v>
      </c>
      <c r="O10" s="37">
        <f>SUM(O8:O9)</f>
        <v>0</v>
      </c>
    </row>
    <row r="11" spans="1:15" s="17" customFormat="1" ht="12.75" customHeight="1">
      <c r="A11" s="59" t="s">
        <v>29</v>
      </c>
      <c r="B11" s="15" t="s">
        <v>20</v>
      </c>
      <c r="C11" s="16">
        <f>D11+F11+G11+H11</f>
        <v>389884</v>
      </c>
      <c r="D11" s="10">
        <v>0</v>
      </c>
      <c r="E11" s="10">
        <v>0</v>
      </c>
      <c r="F11" s="10">
        <v>0</v>
      </c>
      <c r="G11" s="27">
        <v>389884</v>
      </c>
      <c r="H11" s="10">
        <v>0</v>
      </c>
      <c r="I11" s="11"/>
      <c r="J11" s="16">
        <f>K11+M11+N11+O11</f>
        <v>678</v>
      </c>
      <c r="K11" s="26">
        <v>0</v>
      </c>
      <c r="L11" s="26">
        <v>0</v>
      </c>
      <c r="M11" s="26">
        <v>0</v>
      </c>
      <c r="N11" s="27">
        <v>678</v>
      </c>
      <c r="O11" s="26">
        <v>0</v>
      </c>
    </row>
    <row r="12" spans="1:15" s="17" customFormat="1" ht="25.5">
      <c r="A12" s="60"/>
      <c r="B12" s="18" t="s">
        <v>21</v>
      </c>
      <c r="C12" s="16">
        <f>D12+F12+G12+H12</f>
        <v>0</v>
      </c>
      <c r="D12" s="10">
        <v>0</v>
      </c>
      <c r="E12" s="10">
        <v>0</v>
      </c>
      <c r="F12" s="10">
        <v>0</v>
      </c>
      <c r="G12" s="26">
        <v>0</v>
      </c>
      <c r="H12" s="10">
        <v>0</v>
      </c>
      <c r="I12" s="11"/>
      <c r="J12" s="16">
        <f>K12+M12+N12+O12</f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  <row r="13" spans="1:15" s="38" customFormat="1" ht="12.75">
      <c r="A13" s="61"/>
      <c r="B13" s="34" t="s">
        <v>22</v>
      </c>
      <c r="C13" s="35">
        <f>SUM(C11:C12)</f>
        <v>389884</v>
      </c>
      <c r="D13" s="36">
        <f>SUM(D11:D12)</f>
        <v>0</v>
      </c>
      <c r="E13" s="36"/>
      <c r="F13" s="36">
        <f>SUM(F11:F12)</f>
        <v>0</v>
      </c>
      <c r="G13" s="36">
        <f>SUM(G11:G12)</f>
        <v>389884</v>
      </c>
      <c r="H13" s="36">
        <f>SUM(H11:H12)</f>
        <v>0</v>
      </c>
      <c r="I13" s="37">
        <v>16498</v>
      </c>
      <c r="J13" s="35">
        <f aca="true" t="shared" si="0" ref="J13:O13">SUM(J11:J12)</f>
        <v>678</v>
      </c>
      <c r="K13" s="36">
        <f t="shared" si="0"/>
        <v>0</v>
      </c>
      <c r="L13" s="36">
        <f t="shared" si="0"/>
        <v>0</v>
      </c>
      <c r="M13" s="36">
        <f t="shared" si="0"/>
        <v>0</v>
      </c>
      <c r="N13" s="36">
        <f t="shared" si="0"/>
        <v>678</v>
      </c>
      <c r="O13" s="37">
        <f t="shared" si="0"/>
        <v>0</v>
      </c>
    </row>
    <row r="14" spans="1:15" s="17" customFormat="1" ht="12.75" customHeight="1">
      <c r="A14" s="59" t="s">
        <v>23</v>
      </c>
      <c r="B14" s="15" t="s">
        <v>20</v>
      </c>
      <c r="C14" s="16">
        <f>D14+F14+G14+H14</f>
        <v>837530</v>
      </c>
      <c r="D14" s="10">
        <v>0</v>
      </c>
      <c r="E14" s="10">
        <v>0</v>
      </c>
      <c r="F14" s="10">
        <v>0</v>
      </c>
      <c r="G14" s="26">
        <v>837530</v>
      </c>
      <c r="H14" s="26">
        <v>0</v>
      </c>
      <c r="I14" s="11"/>
      <c r="J14" s="16">
        <f>K14+M14+N14+O14</f>
        <v>9</v>
      </c>
      <c r="K14" s="26">
        <v>0</v>
      </c>
      <c r="L14" s="26">
        <v>0</v>
      </c>
      <c r="M14" s="26">
        <v>0</v>
      </c>
      <c r="N14" s="26">
        <v>9</v>
      </c>
      <c r="O14" s="26">
        <v>0</v>
      </c>
    </row>
    <row r="15" spans="1:15" s="17" customFormat="1" ht="25.5">
      <c r="A15" s="60"/>
      <c r="B15" s="18" t="s">
        <v>21</v>
      </c>
      <c r="C15" s="16">
        <f>D15+F15+G15+H15</f>
        <v>7539</v>
      </c>
      <c r="D15" s="10">
        <v>0</v>
      </c>
      <c r="E15" s="10">
        <v>0</v>
      </c>
      <c r="F15" s="10">
        <v>0</v>
      </c>
      <c r="G15" s="26">
        <v>7539</v>
      </c>
      <c r="H15" s="26">
        <v>0</v>
      </c>
      <c r="I15" s="11"/>
      <c r="J15" s="16">
        <f>K15+M15+N15+O15</f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s="38" customFormat="1" ht="12.75">
      <c r="A16" s="61"/>
      <c r="B16" s="34" t="s">
        <v>22</v>
      </c>
      <c r="C16" s="35">
        <f>SUM(C14:C15)</f>
        <v>845069</v>
      </c>
      <c r="D16" s="36">
        <f>SUM(D14:D15)</f>
        <v>0</v>
      </c>
      <c r="E16" s="36"/>
      <c r="F16" s="36">
        <f>SUM(F14:F15)</f>
        <v>0</v>
      </c>
      <c r="G16" s="36">
        <f>SUM(G14:G15)</f>
        <v>845069</v>
      </c>
      <c r="H16" s="36">
        <f>SUM(H14:H15)</f>
        <v>0</v>
      </c>
      <c r="I16" s="37">
        <v>30435</v>
      </c>
      <c r="J16" s="35">
        <f aca="true" t="shared" si="1" ref="J16:O16">SUM(J14:J15)</f>
        <v>9</v>
      </c>
      <c r="K16" s="36">
        <f t="shared" si="1"/>
        <v>0</v>
      </c>
      <c r="L16" s="36">
        <f t="shared" si="1"/>
        <v>0</v>
      </c>
      <c r="M16" s="36">
        <f t="shared" si="1"/>
        <v>0</v>
      </c>
      <c r="N16" s="36">
        <f t="shared" si="1"/>
        <v>9</v>
      </c>
      <c r="O16" s="37">
        <f t="shared" si="1"/>
        <v>0</v>
      </c>
    </row>
    <row r="17" spans="1:15" s="17" customFormat="1" ht="12.75" customHeight="1">
      <c r="A17" s="59" t="s">
        <v>24</v>
      </c>
      <c r="B17" s="15" t="s">
        <v>20</v>
      </c>
      <c r="C17" s="16">
        <f>D17+F17+G17+H17</f>
        <v>4247194</v>
      </c>
      <c r="D17" s="10">
        <v>0</v>
      </c>
      <c r="E17" s="10">
        <v>0</v>
      </c>
      <c r="F17" s="26">
        <v>74734</v>
      </c>
      <c r="G17" s="26">
        <v>3163935</v>
      </c>
      <c r="H17" s="26">
        <v>1008525</v>
      </c>
      <c r="I17" s="11"/>
      <c r="J17" s="16">
        <f>K17+M17+N17+O17</f>
        <v>3026</v>
      </c>
      <c r="K17" s="26">
        <v>0</v>
      </c>
      <c r="L17" s="26">
        <v>0</v>
      </c>
      <c r="M17" s="26">
        <v>0</v>
      </c>
      <c r="N17" s="26">
        <v>2804</v>
      </c>
      <c r="O17" s="28">
        <v>222</v>
      </c>
    </row>
    <row r="18" spans="1:15" s="17" customFormat="1" ht="25.5">
      <c r="A18" s="60"/>
      <c r="B18" s="18" t="s">
        <v>21</v>
      </c>
      <c r="C18" s="16">
        <f>D18+F18+G18+H18</f>
        <v>4729712</v>
      </c>
      <c r="D18" s="10">
        <v>0</v>
      </c>
      <c r="E18" s="10">
        <v>0</v>
      </c>
      <c r="F18" s="10"/>
      <c r="G18" s="26">
        <v>2809</v>
      </c>
      <c r="H18" s="26">
        <v>4726903</v>
      </c>
      <c r="I18" s="11"/>
      <c r="J18" s="16">
        <f>K18+M18+N18+O18</f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s="38" customFormat="1" ht="12.75">
      <c r="A19" s="61"/>
      <c r="B19" s="34" t="s">
        <v>22</v>
      </c>
      <c r="C19" s="35">
        <f aca="true" t="shared" si="2" ref="C19:H19">SUM(C17:C18)</f>
        <v>8976906</v>
      </c>
      <c r="D19" s="36">
        <f t="shared" si="2"/>
        <v>0</v>
      </c>
      <c r="E19" s="36">
        <f t="shared" si="2"/>
        <v>0</v>
      </c>
      <c r="F19" s="36">
        <f t="shared" si="2"/>
        <v>74734</v>
      </c>
      <c r="G19" s="36">
        <f t="shared" si="2"/>
        <v>3166744</v>
      </c>
      <c r="H19" s="36">
        <f t="shared" si="2"/>
        <v>5735428</v>
      </c>
      <c r="I19" s="37">
        <v>462331</v>
      </c>
      <c r="J19" s="35">
        <f aca="true" t="shared" si="3" ref="J19:O19">SUM(J17:J18)</f>
        <v>3026</v>
      </c>
      <c r="K19" s="36">
        <f t="shared" si="3"/>
        <v>0</v>
      </c>
      <c r="L19" s="36">
        <f t="shared" si="3"/>
        <v>0</v>
      </c>
      <c r="M19" s="36">
        <f t="shared" si="3"/>
        <v>0</v>
      </c>
      <c r="N19" s="36">
        <f t="shared" si="3"/>
        <v>2804</v>
      </c>
      <c r="O19" s="37">
        <f t="shared" si="3"/>
        <v>222</v>
      </c>
    </row>
    <row r="20" spans="1:15" s="17" customFormat="1" ht="12.75" customHeight="1">
      <c r="A20" s="59" t="s">
        <v>6</v>
      </c>
      <c r="B20" s="15" t="s">
        <v>20</v>
      </c>
      <c r="C20" s="16">
        <f>D20+F20+G20+H20</f>
        <v>718152</v>
      </c>
      <c r="D20" s="26">
        <v>0</v>
      </c>
      <c r="E20" s="10">
        <v>0</v>
      </c>
      <c r="F20" s="26">
        <v>0</v>
      </c>
      <c r="G20" s="26">
        <v>716861</v>
      </c>
      <c r="H20" s="26">
        <v>1291</v>
      </c>
      <c r="I20" s="11"/>
      <c r="J20" s="16">
        <f>K20+M20+N20+O20</f>
        <v>493</v>
      </c>
      <c r="K20" s="26">
        <v>0</v>
      </c>
      <c r="L20" s="26">
        <v>0</v>
      </c>
      <c r="M20" s="26">
        <v>0</v>
      </c>
      <c r="N20" s="26">
        <v>493</v>
      </c>
      <c r="O20" s="28">
        <v>0</v>
      </c>
    </row>
    <row r="21" spans="1:15" s="17" customFormat="1" ht="25.5">
      <c r="A21" s="60"/>
      <c r="B21" s="18" t="s">
        <v>21</v>
      </c>
      <c r="C21" s="16">
        <f>D21+F21+G21+H21</f>
        <v>0</v>
      </c>
      <c r="D21" s="26">
        <v>0</v>
      </c>
      <c r="E21" s="10">
        <v>0</v>
      </c>
      <c r="F21" s="26">
        <v>0</v>
      </c>
      <c r="G21" s="26">
        <v>0</v>
      </c>
      <c r="H21" s="26">
        <v>0</v>
      </c>
      <c r="I21" s="11"/>
      <c r="J21" s="16">
        <f>K21+M21+N21+O21</f>
        <v>0</v>
      </c>
      <c r="K21" s="26">
        <v>0</v>
      </c>
      <c r="L21" s="26">
        <v>0</v>
      </c>
      <c r="M21" s="26">
        <v>0</v>
      </c>
      <c r="N21" s="26">
        <v>0</v>
      </c>
      <c r="O21" s="28">
        <v>0</v>
      </c>
    </row>
    <row r="22" spans="1:15" s="38" customFormat="1" ht="12.75">
      <c r="A22" s="61"/>
      <c r="B22" s="34" t="s">
        <v>22</v>
      </c>
      <c r="C22" s="35">
        <f>SUM(C20:C21)</f>
        <v>718152</v>
      </c>
      <c r="D22" s="36">
        <f>SUM(D20:D21)</f>
        <v>0</v>
      </c>
      <c r="E22" s="36"/>
      <c r="F22" s="36">
        <f>SUM(F20:F21)</f>
        <v>0</v>
      </c>
      <c r="G22" s="36">
        <f>SUM(G20:G21)</f>
        <v>716861</v>
      </c>
      <c r="H22" s="36">
        <f>SUM(H20:H21)</f>
        <v>1291</v>
      </c>
      <c r="I22" s="37">
        <v>24264</v>
      </c>
      <c r="J22" s="35">
        <f aca="true" t="shared" si="4" ref="J22:O22">SUM(J20:J21)</f>
        <v>493</v>
      </c>
      <c r="K22" s="36">
        <f t="shared" si="4"/>
        <v>0</v>
      </c>
      <c r="L22" s="36">
        <f t="shared" si="4"/>
        <v>0</v>
      </c>
      <c r="M22" s="36">
        <f t="shared" si="4"/>
        <v>0</v>
      </c>
      <c r="N22" s="36">
        <f t="shared" si="4"/>
        <v>493</v>
      </c>
      <c r="O22" s="37">
        <f t="shared" si="4"/>
        <v>0</v>
      </c>
    </row>
    <row r="23" spans="1:15" s="17" customFormat="1" ht="15" customHeight="1">
      <c r="A23" s="59" t="s">
        <v>25</v>
      </c>
      <c r="B23" s="15" t="s">
        <v>20</v>
      </c>
      <c r="C23" s="16">
        <f>D23+F23+G23+H23</f>
        <v>360883</v>
      </c>
      <c r="D23" s="26">
        <v>0</v>
      </c>
      <c r="E23" s="26">
        <v>0</v>
      </c>
      <c r="F23" s="26">
        <v>0</v>
      </c>
      <c r="G23" s="29">
        <v>360883</v>
      </c>
      <c r="H23" s="26">
        <v>0</v>
      </c>
      <c r="I23" s="26"/>
      <c r="J23" s="25">
        <f>K23+M23+N23+O23</f>
        <v>0</v>
      </c>
      <c r="K23" s="10">
        <v>0</v>
      </c>
      <c r="L23" s="10">
        <v>0</v>
      </c>
      <c r="M23" s="10">
        <v>0</v>
      </c>
      <c r="N23" s="10">
        <v>0</v>
      </c>
      <c r="O23" s="11">
        <v>0</v>
      </c>
    </row>
    <row r="24" spans="1:15" s="17" customFormat="1" ht="25.5">
      <c r="A24" s="60"/>
      <c r="B24" s="18" t="s">
        <v>21</v>
      </c>
      <c r="C24" s="16">
        <f>D24+F24+G24+H24</f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/>
      <c r="J24" s="25">
        <f>K24+M24+N24+O24</f>
        <v>0</v>
      </c>
      <c r="K24" s="10">
        <v>0</v>
      </c>
      <c r="L24" s="10">
        <v>0</v>
      </c>
      <c r="M24" s="10">
        <v>0</v>
      </c>
      <c r="N24" s="10">
        <v>0</v>
      </c>
      <c r="O24" s="11">
        <v>0</v>
      </c>
    </row>
    <row r="25" spans="1:15" s="38" customFormat="1" ht="12" customHeight="1">
      <c r="A25" s="61"/>
      <c r="B25" s="34" t="s">
        <v>22</v>
      </c>
      <c r="C25" s="35">
        <f>SUM(C23:C24)</f>
        <v>360883</v>
      </c>
      <c r="D25" s="36">
        <f>SUM(D23:D24)</f>
        <v>0</v>
      </c>
      <c r="E25" s="36"/>
      <c r="F25" s="36">
        <f>SUM(F23:F24)</f>
        <v>0</v>
      </c>
      <c r="G25" s="36">
        <f>SUM(G23:G24)</f>
        <v>360883</v>
      </c>
      <c r="H25" s="36">
        <f>SUM(H23:H24)</f>
        <v>0</v>
      </c>
      <c r="I25" s="37">
        <v>10151</v>
      </c>
      <c r="J25" s="35">
        <f aca="true" t="shared" si="5" ref="J25:O25">SUM(J23:J24)</f>
        <v>0</v>
      </c>
      <c r="K25" s="36">
        <f t="shared" si="5"/>
        <v>0</v>
      </c>
      <c r="L25" s="36">
        <f t="shared" si="5"/>
        <v>0</v>
      </c>
      <c r="M25" s="36">
        <f t="shared" si="5"/>
        <v>0</v>
      </c>
      <c r="N25" s="36">
        <f t="shared" si="5"/>
        <v>0</v>
      </c>
      <c r="O25" s="37">
        <f t="shared" si="5"/>
        <v>0</v>
      </c>
    </row>
    <row r="26" spans="1:15" s="17" customFormat="1" ht="12.75" customHeight="1">
      <c r="A26" s="59" t="s">
        <v>5</v>
      </c>
      <c r="B26" s="15" t="s">
        <v>20</v>
      </c>
      <c r="C26" s="16">
        <f>D26+G26+E26+H26+F26</f>
        <v>26827398</v>
      </c>
      <c r="D26" s="26">
        <v>23410790</v>
      </c>
      <c r="E26" s="30">
        <v>83485</v>
      </c>
      <c r="F26" s="26">
        <v>1238407</v>
      </c>
      <c r="G26" s="26">
        <v>2094254</v>
      </c>
      <c r="H26" s="26">
        <v>462</v>
      </c>
      <c r="I26" s="28"/>
      <c r="J26" s="16">
        <f>K26+N26+L26+O26+M26</f>
        <v>42982</v>
      </c>
      <c r="K26" s="26">
        <v>37804</v>
      </c>
      <c r="L26" s="30">
        <v>155</v>
      </c>
      <c r="M26" s="26">
        <v>1851</v>
      </c>
      <c r="N26" s="26">
        <v>3172</v>
      </c>
      <c r="O26" s="28">
        <v>0</v>
      </c>
    </row>
    <row r="27" spans="1:15" s="17" customFormat="1" ht="25.5">
      <c r="A27" s="60"/>
      <c r="B27" s="18" t="s">
        <v>21</v>
      </c>
      <c r="C27" s="16">
        <f>D27+F27+G27+H27</f>
        <v>2104</v>
      </c>
      <c r="D27" s="26">
        <v>0</v>
      </c>
      <c r="E27" s="26"/>
      <c r="F27" s="26">
        <v>0</v>
      </c>
      <c r="G27" s="26"/>
      <c r="H27" s="26">
        <v>2104</v>
      </c>
      <c r="I27" s="28"/>
      <c r="J27" s="16">
        <f>K27+M27+N27+O27</f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s="38" customFormat="1" ht="12.75">
      <c r="A28" s="61"/>
      <c r="B28" s="34" t="s">
        <v>22</v>
      </c>
      <c r="C28" s="35">
        <f aca="true" t="shared" si="6" ref="C28:H28">SUM(C26:C27)</f>
        <v>26829502</v>
      </c>
      <c r="D28" s="36">
        <f t="shared" si="6"/>
        <v>23410790</v>
      </c>
      <c r="E28" s="36">
        <f t="shared" si="6"/>
        <v>83485</v>
      </c>
      <c r="F28" s="36">
        <f t="shared" si="6"/>
        <v>1238407</v>
      </c>
      <c r="G28" s="36">
        <f t="shared" si="6"/>
        <v>2094254</v>
      </c>
      <c r="H28" s="36">
        <f t="shared" si="6"/>
        <v>2566</v>
      </c>
      <c r="I28" s="37">
        <v>55839</v>
      </c>
      <c r="J28" s="35">
        <f aca="true" t="shared" si="7" ref="J28:O28">SUM(J26:J27)</f>
        <v>42982</v>
      </c>
      <c r="K28" s="36">
        <f t="shared" si="7"/>
        <v>37804</v>
      </c>
      <c r="L28" s="36">
        <f t="shared" si="7"/>
        <v>155</v>
      </c>
      <c r="M28" s="36">
        <f t="shared" si="7"/>
        <v>1851</v>
      </c>
      <c r="N28" s="36">
        <f t="shared" si="7"/>
        <v>3172</v>
      </c>
      <c r="O28" s="37">
        <f t="shared" si="7"/>
        <v>0</v>
      </c>
    </row>
    <row r="29" spans="1:15" s="17" customFormat="1" ht="12.75" customHeight="1">
      <c r="A29" s="59" t="s">
        <v>26</v>
      </c>
      <c r="B29" s="15" t="s">
        <v>20</v>
      </c>
      <c r="C29" s="16">
        <f>D29+F29+G29+H29</f>
        <v>19997520</v>
      </c>
      <c r="D29" s="31">
        <v>14201409</v>
      </c>
      <c r="E29" s="26"/>
      <c r="F29" s="26">
        <v>4018631</v>
      </c>
      <c r="G29" s="26">
        <v>1777480</v>
      </c>
      <c r="H29" s="26">
        <v>0</v>
      </c>
      <c r="I29" s="28"/>
      <c r="J29" s="16">
        <f>K29+M29+N29+O29</f>
        <v>32585</v>
      </c>
      <c r="K29" s="31">
        <v>22488</v>
      </c>
      <c r="L29" s="26"/>
      <c r="M29" s="26">
        <v>6539</v>
      </c>
      <c r="N29" s="26">
        <v>3558</v>
      </c>
      <c r="O29" s="28">
        <v>0</v>
      </c>
    </row>
    <row r="30" spans="1:15" s="17" customFormat="1" ht="25.5">
      <c r="A30" s="60"/>
      <c r="B30" s="18" t="s">
        <v>21</v>
      </c>
      <c r="C30" s="16">
        <f>D30+F30+G30+H30</f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8"/>
      <c r="J30" s="16">
        <f>K30+M30+N30+O30</f>
        <v>0</v>
      </c>
      <c r="K30" s="26">
        <v>0</v>
      </c>
      <c r="L30" s="26">
        <v>0</v>
      </c>
      <c r="M30" s="26">
        <v>0</v>
      </c>
      <c r="N30" s="26">
        <v>0</v>
      </c>
      <c r="O30" s="28">
        <v>0</v>
      </c>
    </row>
    <row r="31" spans="1:15" s="38" customFormat="1" ht="12.75">
      <c r="A31" s="61"/>
      <c r="B31" s="34" t="s">
        <v>22</v>
      </c>
      <c r="C31" s="35">
        <f>SUM(C29:C30)</f>
        <v>19997520</v>
      </c>
      <c r="D31" s="36">
        <f>SUM(D29:D30)</f>
        <v>14201409</v>
      </c>
      <c r="E31" s="36"/>
      <c r="F31" s="36">
        <f>SUM(F29:F30)</f>
        <v>4018631</v>
      </c>
      <c r="G31" s="36">
        <f>SUM(G29:G30)</f>
        <v>1777480</v>
      </c>
      <c r="H31" s="36">
        <f>SUM(H29:H30)</f>
        <v>0</v>
      </c>
      <c r="I31" s="37"/>
      <c r="J31" s="35">
        <f>SUM(J29:J30)</f>
        <v>32585</v>
      </c>
      <c r="K31" s="36">
        <f>SUM(K29:K30)</f>
        <v>22488</v>
      </c>
      <c r="L31" s="36">
        <v>0</v>
      </c>
      <c r="M31" s="36">
        <f>SUM(M29:M30)</f>
        <v>6539</v>
      </c>
      <c r="N31" s="36">
        <f>SUM(N29:N30)</f>
        <v>3558</v>
      </c>
      <c r="O31" s="37">
        <f>SUM(O29:O30)</f>
        <v>0</v>
      </c>
    </row>
    <row r="32" spans="1:15" s="17" customFormat="1" ht="12.75" customHeight="1">
      <c r="A32" s="59" t="s">
        <v>27</v>
      </c>
      <c r="B32" s="15" t="s">
        <v>20</v>
      </c>
      <c r="C32" s="24">
        <f>D32+F32+G32+H32</f>
        <v>1422574</v>
      </c>
      <c r="D32" s="46">
        <v>1422574</v>
      </c>
      <c r="E32" s="26">
        <v>0</v>
      </c>
      <c r="F32" s="26">
        <v>0</v>
      </c>
      <c r="G32" s="26">
        <v>0</v>
      </c>
      <c r="H32" s="26">
        <v>0</v>
      </c>
      <c r="I32" s="26"/>
      <c r="J32" s="16">
        <f>K32+M32+N32+O32</f>
        <v>2071</v>
      </c>
      <c r="K32" s="26">
        <v>2071</v>
      </c>
      <c r="L32" s="26">
        <v>0</v>
      </c>
      <c r="M32" s="26">
        <v>0</v>
      </c>
      <c r="N32" s="26">
        <v>0</v>
      </c>
      <c r="O32" s="28">
        <v>0</v>
      </c>
    </row>
    <row r="33" spans="1:15" s="17" customFormat="1" ht="25.5">
      <c r="A33" s="60"/>
      <c r="B33" s="18" t="s">
        <v>21</v>
      </c>
      <c r="C33" s="16">
        <f>D33+F33+G33+H33</f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/>
      <c r="J33" s="16">
        <f>K33+M33+N33+O33</f>
        <v>0</v>
      </c>
      <c r="K33" s="26">
        <v>0</v>
      </c>
      <c r="L33" s="26">
        <v>0</v>
      </c>
      <c r="M33" s="26">
        <v>0</v>
      </c>
      <c r="N33" s="26">
        <v>0</v>
      </c>
      <c r="O33" s="28">
        <v>0</v>
      </c>
    </row>
    <row r="34" spans="1:15" s="38" customFormat="1" ht="12.75">
      <c r="A34" s="61"/>
      <c r="B34" s="34" t="s">
        <v>22</v>
      </c>
      <c r="C34" s="35">
        <f>SUM(C32:C33)</f>
        <v>1422574</v>
      </c>
      <c r="D34" s="36">
        <f>SUM(D32:D33)</f>
        <v>1422574</v>
      </c>
      <c r="E34" s="36"/>
      <c r="F34" s="36">
        <f>SUM(F32:F33)</f>
        <v>0</v>
      </c>
      <c r="G34" s="36">
        <f>SUM(G32:G33)</f>
        <v>0</v>
      </c>
      <c r="H34" s="36">
        <f>SUM(H32:H33)</f>
        <v>0</v>
      </c>
      <c r="I34" s="37"/>
      <c r="J34" s="35">
        <f aca="true" t="shared" si="8" ref="J34:O34">SUM(J32:J33)</f>
        <v>2071</v>
      </c>
      <c r="K34" s="36">
        <f t="shared" si="8"/>
        <v>2071</v>
      </c>
      <c r="L34" s="36">
        <f t="shared" si="8"/>
        <v>0</v>
      </c>
      <c r="M34" s="36">
        <f t="shared" si="8"/>
        <v>0</v>
      </c>
      <c r="N34" s="36">
        <f t="shared" si="8"/>
        <v>0</v>
      </c>
      <c r="O34" s="37">
        <f t="shared" si="8"/>
        <v>0</v>
      </c>
    </row>
    <row r="35" spans="1:15" s="17" customFormat="1" ht="12.75" customHeight="1">
      <c r="A35" s="62" t="s">
        <v>31</v>
      </c>
      <c r="B35" s="15" t="s">
        <v>20</v>
      </c>
      <c r="C35" s="16">
        <f>D35+F35+G35+H35</f>
        <v>80506</v>
      </c>
      <c r="D35" s="26">
        <v>0</v>
      </c>
      <c r="E35" s="26">
        <v>0</v>
      </c>
      <c r="F35" s="26">
        <v>0</v>
      </c>
      <c r="G35" s="49">
        <v>80506</v>
      </c>
      <c r="H35" s="26">
        <v>0</v>
      </c>
      <c r="I35" s="26"/>
      <c r="J35" s="16">
        <f>K35+M35+N35+O35</f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s="17" customFormat="1" ht="25.5">
      <c r="A36" s="60"/>
      <c r="B36" s="18" t="s">
        <v>21</v>
      </c>
      <c r="C36" s="16">
        <f>D36+F36+G36+H36</f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/>
      <c r="J36" s="16">
        <f>K36+M36+N36+O36</f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s="38" customFormat="1" ht="12.75">
      <c r="A37" s="61"/>
      <c r="B37" s="34" t="s">
        <v>22</v>
      </c>
      <c r="C37" s="35">
        <f>SUM(C35:C36)</f>
        <v>80506</v>
      </c>
      <c r="D37" s="36">
        <f>SUM(D35:D36)</f>
        <v>0</v>
      </c>
      <c r="E37" s="36"/>
      <c r="F37" s="36">
        <f>SUM(F35:F36)</f>
        <v>0</v>
      </c>
      <c r="G37" s="36">
        <f>SUM(G35:G36)</f>
        <v>80506</v>
      </c>
      <c r="H37" s="36">
        <f>SUM(H35:H36)</f>
        <v>0</v>
      </c>
      <c r="I37" s="37">
        <v>2</v>
      </c>
      <c r="J37" s="35">
        <f aca="true" t="shared" si="9" ref="J37:O37">SUM(J35:J36)</f>
        <v>0</v>
      </c>
      <c r="K37" s="36">
        <f t="shared" si="9"/>
        <v>0</v>
      </c>
      <c r="L37" s="36">
        <f t="shared" si="9"/>
        <v>0</v>
      </c>
      <c r="M37" s="36">
        <f t="shared" si="9"/>
        <v>0</v>
      </c>
      <c r="N37" s="36">
        <f t="shared" si="9"/>
        <v>0</v>
      </c>
      <c r="O37" s="37">
        <f t="shared" si="9"/>
        <v>0</v>
      </c>
    </row>
    <row r="38" spans="1:15" s="14" customFormat="1" ht="12.75">
      <c r="A38" s="59" t="s">
        <v>7</v>
      </c>
      <c r="B38" s="15" t="s">
        <v>20</v>
      </c>
      <c r="C38" s="16">
        <f>D38+F38+G38+H38</f>
        <v>185509</v>
      </c>
      <c r="D38" s="10"/>
      <c r="E38" s="26">
        <v>0</v>
      </c>
      <c r="F38" s="20">
        <v>0</v>
      </c>
      <c r="G38" s="48">
        <v>182986</v>
      </c>
      <c r="H38" s="20">
        <v>2523</v>
      </c>
      <c r="I38" s="11"/>
      <c r="J38" s="16">
        <f>K38+M38+N38+O38</f>
        <v>28</v>
      </c>
      <c r="K38" s="26">
        <v>0</v>
      </c>
      <c r="L38" s="26">
        <v>0</v>
      </c>
      <c r="M38" s="26">
        <v>0</v>
      </c>
      <c r="N38" s="26">
        <v>24</v>
      </c>
      <c r="O38" s="26">
        <v>4</v>
      </c>
    </row>
    <row r="39" spans="1:15" s="14" customFormat="1" ht="25.5">
      <c r="A39" s="60"/>
      <c r="B39" s="18" t="s">
        <v>21</v>
      </c>
      <c r="C39" s="16">
        <f>D39+F39+G39+H39</f>
        <v>9731</v>
      </c>
      <c r="D39" s="20">
        <v>0</v>
      </c>
      <c r="E39" s="26">
        <v>0</v>
      </c>
      <c r="F39" s="20">
        <v>0</v>
      </c>
      <c r="G39" s="20">
        <v>0</v>
      </c>
      <c r="H39" s="20">
        <v>9731</v>
      </c>
      <c r="I39" s="11"/>
      <c r="J39" s="16">
        <f>K39+M39+N39+O39</f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s="38" customFormat="1" ht="12.75">
      <c r="A40" s="61"/>
      <c r="B40" s="34" t="s">
        <v>22</v>
      </c>
      <c r="C40" s="35">
        <f>SUM(C38:C39)</f>
        <v>195240</v>
      </c>
      <c r="D40" s="36">
        <f>SUM(D38:D39)</f>
        <v>0</v>
      </c>
      <c r="E40" s="36"/>
      <c r="F40" s="36">
        <f>SUM(F38:F39)</f>
        <v>0</v>
      </c>
      <c r="G40" s="36">
        <f>SUM(G38:G39)</f>
        <v>182986</v>
      </c>
      <c r="H40" s="36">
        <f>SUM(H38:H39)</f>
        <v>12254</v>
      </c>
      <c r="I40" s="37">
        <v>0</v>
      </c>
      <c r="J40" s="35">
        <f aca="true" t="shared" si="10" ref="J40:O40">SUM(J38:J39)</f>
        <v>28</v>
      </c>
      <c r="K40" s="36">
        <f t="shared" si="10"/>
        <v>0</v>
      </c>
      <c r="L40" s="36">
        <f t="shared" si="10"/>
        <v>0</v>
      </c>
      <c r="M40" s="36">
        <f t="shared" si="10"/>
        <v>0</v>
      </c>
      <c r="N40" s="36">
        <f t="shared" si="10"/>
        <v>24</v>
      </c>
      <c r="O40" s="37">
        <f t="shared" si="10"/>
        <v>4</v>
      </c>
    </row>
    <row r="41" spans="1:15" s="2" customFormat="1" ht="12.75">
      <c r="A41" s="59" t="s">
        <v>30</v>
      </c>
      <c r="B41" s="15" t="s">
        <v>20</v>
      </c>
      <c r="C41" s="23">
        <f>D41+F41+G41+H41</f>
        <v>1084146</v>
      </c>
      <c r="D41" s="26">
        <v>0</v>
      </c>
      <c r="E41" s="26">
        <v>0</v>
      </c>
      <c r="F41" s="50">
        <v>257316</v>
      </c>
      <c r="G41" s="50">
        <v>826830</v>
      </c>
      <c r="H41" s="26">
        <v>0</v>
      </c>
      <c r="I41" s="26"/>
      <c r="J41" s="16">
        <f>K41+M41+N41+O41</f>
        <v>450</v>
      </c>
      <c r="K41" s="26">
        <v>0</v>
      </c>
      <c r="L41" s="26">
        <v>0</v>
      </c>
      <c r="M41" s="44">
        <v>450</v>
      </c>
      <c r="N41" s="26">
        <v>0</v>
      </c>
      <c r="O41" s="19"/>
    </row>
    <row r="42" spans="1:15" s="2" customFormat="1" ht="25.5">
      <c r="A42" s="60"/>
      <c r="B42" s="18" t="s">
        <v>21</v>
      </c>
      <c r="C42" s="23">
        <f>D42+F42+G42+H42</f>
        <v>0</v>
      </c>
      <c r="D42" s="26">
        <v>0</v>
      </c>
      <c r="E42" s="26">
        <v>0</v>
      </c>
      <c r="F42" s="20">
        <v>0</v>
      </c>
      <c r="G42" s="32"/>
      <c r="H42" s="26">
        <v>0</v>
      </c>
      <c r="I42" s="26"/>
      <c r="J42" s="16">
        <f>K42+M42+N42+O42</f>
        <v>0</v>
      </c>
      <c r="K42" s="26">
        <v>0</v>
      </c>
      <c r="L42" s="26">
        <v>0</v>
      </c>
      <c r="M42" s="26">
        <v>0</v>
      </c>
      <c r="N42" s="26">
        <v>0</v>
      </c>
      <c r="O42" s="19"/>
    </row>
    <row r="43" spans="1:15" s="38" customFormat="1" ht="12.75">
      <c r="A43" s="61"/>
      <c r="B43" s="34" t="s">
        <v>22</v>
      </c>
      <c r="C43" s="35">
        <f>SUM(C41:C42)</f>
        <v>1084146</v>
      </c>
      <c r="D43" s="36"/>
      <c r="E43" s="36"/>
      <c r="F43" s="36">
        <f>F41</f>
        <v>257316</v>
      </c>
      <c r="G43" s="36">
        <f>G41</f>
        <v>826830</v>
      </c>
      <c r="H43" s="36"/>
      <c r="I43" s="37">
        <v>12287</v>
      </c>
      <c r="J43" s="35">
        <f>M43</f>
        <v>450</v>
      </c>
      <c r="K43" s="36">
        <f>K41</f>
        <v>0</v>
      </c>
      <c r="L43" s="36">
        <f>L41</f>
        <v>0</v>
      </c>
      <c r="M43" s="36">
        <f>M41</f>
        <v>450</v>
      </c>
      <c r="N43" s="36">
        <f>N41</f>
        <v>0</v>
      </c>
      <c r="O43" s="36">
        <f>O41</f>
        <v>0</v>
      </c>
    </row>
    <row r="44" spans="1:15" s="38" customFormat="1" ht="12.75">
      <c r="A44" s="62" t="s">
        <v>32</v>
      </c>
      <c r="B44" s="15" t="s">
        <v>20</v>
      </c>
      <c r="C44" s="16">
        <f>D44+F44+G44+H44</f>
        <v>33070</v>
      </c>
      <c r="D44" s="26">
        <v>0</v>
      </c>
      <c r="E44" s="26">
        <v>0</v>
      </c>
      <c r="F44" s="26">
        <v>0</v>
      </c>
      <c r="G44" s="26">
        <v>33070</v>
      </c>
      <c r="H44" s="26">
        <v>0</v>
      </c>
      <c r="I44" s="11"/>
      <c r="J44" s="16">
        <f>K44+M44+N44+O44</f>
        <v>0</v>
      </c>
      <c r="K44" s="26">
        <v>0</v>
      </c>
      <c r="L44" s="26">
        <v>0</v>
      </c>
      <c r="M44" s="26">
        <v>0</v>
      </c>
      <c r="N44" s="26">
        <v>0</v>
      </c>
      <c r="O44" s="28">
        <v>0</v>
      </c>
    </row>
    <row r="45" spans="1:15" s="38" customFormat="1" ht="25.5">
      <c r="A45" s="60"/>
      <c r="B45" s="18" t="s">
        <v>21</v>
      </c>
      <c r="C45" s="16">
        <f>D45+F45+G45+H45</f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11"/>
      <c r="J45" s="16">
        <f>K45+M45+N45+O45</f>
        <v>0</v>
      </c>
      <c r="K45" s="26">
        <v>0</v>
      </c>
      <c r="L45" s="26">
        <v>0</v>
      </c>
      <c r="M45" s="26">
        <v>0</v>
      </c>
      <c r="N45" s="26">
        <v>0</v>
      </c>
      <c r="O45" s="28">
        <v>0</v>
      </c>
    </row>
    <row r="46" spans="1:15" s="38" customFormat="1" ht="13.5" thickBot="1">
      <c r="A46" s="61"/>
      <c r="B46" s="34" t="s">
        <v>22</v>
      </c>
      <c r="C46" s="39">
        <f>SUM(C44:C45)</f>
        <v>33070</v>
      </c>
      <c r="D46" s="40">
        <f>SUM(D44:D45)</f>
        <v>0</v>
      </c>
      <c r="E46" s="40"/>
      <c r="F46" s="40">
        <f>SUM(F44:F45)</f>
        <v>0</v>
      </c>
      <c r="G46" s="40">
        <f>SUM(G44:G45)</f>
        <v>33070</v>
      </c>
      <c r="H46" s="40">
        <f>SUM(H44:H45)</f>
        <v>0</v>
      </c>
      <c r="I46" s="41">
        <v>521</v>
      </c>
      <c r="J46" s="39">
        <f aca="true" t="shared" si="11" ref="J46:O46">SUM(J44:J45)</f>
        <v>0</v>
      </c>
      <c r="K46" s="40">
        <f t="shared" si="11"/>
        <v>0</v>
      </c>
      <c r="L46" s="40">
        <f t="shared" si="11"/>
        <v>0</v>
      </c>
      <c r="M46" s="40">
        <f t="shared" si="11"/>
        <v>0</v>
      </c>
      <c r="N46" s="40">
        <f t="shared" si="11"/>
        <v>0</v>
      </c>
      <c r="O46" s="41">
        <f t="shared" si="11"/>
        <v>0</v>
      </c>
    </row>
    <row r="47" spans="1:15" s="17" customFormat="1" ht="12.75" customHeight="1">
      <c r="A47" s="59" t="s">
        <v>28</v>
      </c>
      <c r="B47" s="15" t="s">
        <v>20</v>
      </c>
      <c r="C47" s="16">
        <f>D47+F47+G47+H47</f>
        <v>605568</v>
      </c>
      <c r="D47" s="26">
        <v>0</v>
      </c>
      <c r="E47" s="26"/>
      <c r="F47" s="26"/>
      <c r="G47" s="26">
        <v>588598</v>
      </c>
      <c r="H47" s="26">
        <v>16970</v>
      </c>
      <c r="I47" s="11"/>
      <c r="J47" s="16">
        <f>K47+M47+N47+O47</f>
        <v>4</v>
      </c>
      <c r="K47" s="26">
        <v>0</v>
      </c>
      <c r="L47" s="26">
        <v>0</v>
      </c>
      <c r="M47" s="26">
        <v>0</v>
      </c>
      <c r="N47" s="26">
        <v>4</v>
      </c>
      <c r="O47" s="28">
        <v>0</v>
      </c>
    </row>
    <row r="48" spans="1:15" s="17" customFormat="1" ht="26.25" thickBot="1">
      <c r="A48" s="60"/>
      <c r="B48" s="18" t="s">
        <v>21</v>
      </c>
      <c r="C48" s="16">
        <f>D48+F48+G48+H48</f>
        <v>9973</v>
      </c>
      <c r="D48" s="45">
        <v>6663</v>
      </c>
      <c r="E48" s="26"/>
      <c r="F48" s="26">
        <v>0</v>
      </c>
      <c r="G48" s="26">
        <v>1279</v>
      </c>
      <c r="H48" s="26">
        <v>2031</v>
      </c>
      <c r="I48" s="11"/>
      <c r="J48" s="16">
        <f>K48+M48+N48+O48</f>
        <v>0</v>
      </c>
      <c r="K48" s="26">
        <v>0</v>
      </c>
      <c r="L48" s="26">
        <v>0</v>
      </c>
      <c r="M48" s="26">
        <v>0</v>
      </c>
      <c r="N48" s="26">
        <v>0</v>
      </c>
      <c r="O48" s="28">
        <v>0</v>
      </c>
    </row>
    <row r="49" spans="1:15" s="38" customFormat="1" ht="13.5" thickBot="1">
      <c r="A49" s="61"/>
      <c r="B49" s="34" t="s">
        <v>22</v>
      </c>
      <c r="C49" s="39">
        <f>SUM(C47:C48)</f>
        <v>615541</v>
      </c>
      <c r="D49" s="40">
        <f>SUM(D47:D48)</f>
        <v>6663</v>
      </c>
      <c r="E49" s="40"/>
      <c r="F49" s="40">
        <f>SUM(F47:F48)</f>
        <v>0</v>
      </c>
      <c r="G49" s="40">
        <f>SUM(G47:G48)</f>
        <v>589877</v>
      </c>
      <c r="H49" s="40">
        <f>SUM(H47:H48)</f>
        <v>19001</v>
      </c>
      <c r="I49" s="41">
        <v>27543</v>
      </c>
      <c r="J49" s="39">
        <f aca="true" t="shared" si="12" ref="J49:O49">SUM(J47:J48)</f>
        <v>4</v>
      </c>
      <c r="K49" s="40">
        <f t="shared" si="12"/>
        <v>0</v>
      </c>
      <c r="L49" s="40">
        <f t="shared" si="12"/>
        <v>0</v>
      </c>
      <c r="M49" s="40">
        <f t="shared" si="12"/>
        <v>0</v>
      </c>
      <c r="N49" s="40">
        <f t="shared" si="12"/>
        <v>4</v>
      </c>
      <c r="O49" s="41">
        <f t="shared" si="12"/>
        <v>0</v>
      </c>
    </row>
    <row r="51" spans="3:15" ht="12.7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3:9" ht="12.75">
      <c r="C52" s="43"/>
      <c r="D52" s="43"/>
      <c r="E52" s="43"/>
      <c r="F52" s="43"/>
      <c r="G52" s="43"/>
      <c r="H52" s="43"/>
      <c r="I52" s="43"/>
    </row>
    <row r="53" spans="3:15" ht="12.75">
      <c r="C53" s="47"/>
      <c r="D53" s="47"/>
      <c r="E53" s="47"/>
      <c r="F53" s="47"/>
      <c r="G53" s="47"/>
      <c r="H53" s="47"/>
      <c r="I53" s="47"/>
      <c r="J53" s="21"/>
      <c r="K53" s="21"/>
      <c r="L53" s="21"/>
      <c r="M53" s="21"/>
      <c r="N53" s="21"/>
      <c r="O53" s="21"/>
    </row>
    <row r="54" spans="3:16" ht="12.7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</sheetData>
  <sheetProtection/>
  <mergeCells count="23">
    <mergeCell ref="A11:A13"/>
    <mergeCell ref="A14:A16"/>
    <mergeCell ref="A17:A19"/>
    <mergeCell ref="K6:O6"/>
    <mergeCell ref="I6:I7"/>
    <mergeCell ref="A8:A10"/>
    <mergeCell ref="A47:A4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N1:O1"/>
    <mergeCell ref="A2:N2"/>
    <mergeCell ref="A5:A7"/>
    <mergeCell ref="B5:B7"/>
    <mergeCell ref="C5:I5"/>
    <mergeCell ref="J5:O5"/>
    <mergeCell ref="D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2022-07-14T07:02:33Z</dcterms:modified>
  <cp:category/>
  <cp:version/>
  <cp:contentType/>
  <cp:contentStatus/>
</cp:coreProperties>
</file>