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декабрь" sheetId="1" r:id="rId1"/>
  </sheets>
  <definedNames>
    <definedName name="_xlnm.Print_Area" localSheetId="0">'декабрь'!$A$1:$J$45</definedName>
  </definedNames>
  <calcPr fullCalcOnLoad="1"/>
</workbook>
</file>

<file path=xl/sharedStrings.xml><?xml version="1.0" encoding="utf-8"?>
<sst xmlns="http://schemas.openxmlformats.org/spreadsheetml/2006/main" count="61" uniqueCount="28">
  <si>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</si>
  <si>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</si>
  <si>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</si>
  <si>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</si>
  <si>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</si>
  <si>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</si>
  <si>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</si>
  <si>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</si>
  <si>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</si>
  <si>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</si>
  <si>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</si>
  <si>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</si>
  <si>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</si>
  <si>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</si>
  <si>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ОАО "РЖД"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</si>
  <si>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</si>
  <si>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</si>
  <si>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</si>
  <si>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</si>
  <si>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</si>
  <si>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Информация об объеме полезного отпуска электроэнергии по тарифным группам в разрезе территориальных сетевых организаций по уровням напряжения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</si>
  <si>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</si>
  <si>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</si>
  <si>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</si>
  <si>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</si>
  <si>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</si>
  <si>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</si>
  <si>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декабрь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</si>
</sst>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1" xfId="21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3" borderId="0" xfId="0" applyFill="1" applyAlignment="1">
      <alignment/>
    </xf>
    <xf numFmtId="165" fontId="0" fillId="3" borderId="1" xfId="21" applyNumberFormat="1" applyFont="1" applyFill="1" applyBorder="1" applyAlignment="1">
      <alignment horizontal="center"/>
    </xf>
    <xf numFmtId="165" fontId="0" fillId="3" borderId="8" xfId="21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0" xfId="0" applyNumberFormat="1" applyFont="1" applyFill="1" applyAlignment="1">
      <alignment/>
    </xf>
    <xf numFmtId="165" fontId="0" fillId="3" borderId="0" xfId="18" applyNumberFormat="1" applyFont="1" applyFill="1">
      <alignment/>
      <protection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5" fontId="0" fillId="0" borderId="0" xfId="21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3"/>
  <sheetViews>
    <sheetView tabSelected="1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F47" sqref="F4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9.125" style="2" customWidth="1"/>
    <col min="11" max="11" width="16.00390625" style="2" customWidth="1"/>
    <col min="12" max="12" width="18.00390625" style="2" customWidth="1"/>
    <col min="13" max="16384" width="9.125" style="2" customWidth="1"/>
  </cols>
  <sheetData>
    <row r="1" spans="8:9" ht="12.75">
      <c r="H1" s="34" t="s">
        <v>21</v>
      </c>
      <c r="I1" s="34"/>
    </row>
    <row r="2" spans="1:9" ht="12.7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1"/>
      <c r="D3" s="34" t="s">
        <v>27</v>
      </c>
      <c r="E3" s="34"/>
      <c r="F3" s="34"/>
      <c r="G3" s="34"/>
      <c r="H3" s="34"/>
    </row>
    <row r="4" ht="13.5" thickBot="1"/>
    <row r="5" spans="1:9" ht="12.75">
      <c r="A5" s="35" t="s">
        <v>8</v>
      </c>
      <c r="B5" s="39" t="s">
        <v>0</v>
      </c>
      <c r="C5" s="37" t="s">
        <v>17</v>
      </c>
      <c r="D5" s="42" t="s">
        <v>18</v>
      </c>
      <c r="E5" s="42"/>
      <c r="F5" s="42"/>
      <c r="G5" s="42"/>
      <c r="H5" s="42"/>
      <c r="I5" s="40" t="s">
        <v>19</v>
      </c>
    </row>
    <row r="6" spans="1:9" ht="12.75">
      <c r="A6" s="35"/>
      <c r="B6" s="39"/>
      <c r="C6" s="38"/>
      <c r="D6" s="3" t="s">
        <v>3</v>
      </c>
      <c r="E6" s="3" t="s">
        <v>26</v>
      </c>
      <c r="F6" s="3" t="s">
        <v>4</v>
      </c>
      <c r="G6" s="3" t="s">
        <v>5</v>
      </c>
      <c r="H6" s="3" t="s">
        <v>6</v>
      </c>
      <c r="I6" s="41"/>
    </row>
    <row r="7" spans="1:9" ht="12.75" customHeight="1">
      <c r="A7" s="43" t="s">
        <v>15</v>
      </c>
      <c r="B7" s="20" t="s">
        <v>1</v>
      </c>
      <c r="C7" s="21">
        <f>D7+F7+G7+H7</f>
        <v>109011910</v>
      </c>
      <c r="D7" s="22">
        <v>92307649</v>
      </c>
      <c r="E7" s="22"/>
      <c r="F7" s="22">
        <v>8955961</v>
      </c>
      <c r="G7" s="22">
        <v>7728803</v>
      </c>
      <c r="H7" s="22">
        <v>19497</v>
      </c>
      <c r="I7" s="23"/>
    </row>
    <row r="8" spans="1:9" ht="25.5">
      <c r="A8" s="44"/>
      <c r="B8" s="24" t="s">
        <v>2</v>
      </c>
      <c r="C8" s="21">
        <f>D8+F8+G8+H8</f>
        <v>100622</v>
      </c>
      <c r="D8" s="22">
        <v>23461</v>
      </c>
      <c r="E8" s="22"/>
      <c r="F8" s="14"/>
      <c r="G8" s="22">
        <v>57119</v>
      </c>
      <c r="H8" s="22">
        <v>20042</v>
      </c>
      <c r="I8" s="23"/>
    </row>
    <row r="9" spans="1:49" s="9" customFormat="1" ht="15" customHeight="1">
      <c r="A9" s="45"/>
      <c r="B9" s="5" t="s">
        <v>9</v>
      </c>
      <c r="C9" s="6">
        <f>SUM(C7:C8)</f>
        <v>109112532</v>
      </c>
      <c r="D9" s="7">
        <f>SUM(D7:D8)</f>
        <v>92331110</v>
      </c>
      <c r="E9" s="7"/>
      <c r="F9" s="7">
        <f>SUM(F7:F8)</f>
        <v>8955961</v>
      </c>
      <c r="G9" s="7">
        <f>SUM(G7:G8)</f>
        <v>7785922</v>
      </c>
      <c r="H9" s="7">
        <f>SUM(H7:H8)</f>
        <v>39539</v>
      </c>
      <c r="I9" s="8">
        <v>6752514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</row>
    <row r="10" spans="1:49" s="30" customFormat="1" ht="12.75" customHeight="1">
      <c r="A10" s="43" t="s">
        <v>7</v>
      </c>
      <c r="B10" s="27" t="s">
        <v>1</v>
      </c>
      <c r="C10" s="28">
        <f>D10+F10+G10+H10</f>
        <v>3054124</v>
      </c>
      <c r="D10" s="22">
        <v>3047655</v>
      </c>
      <c r="E10" s="25"/>
      <c r="F10" s="18"/>
      <c r="G10" s="18"/>
      <c r="H10" s="22">
        <v>6469</v>
      </c>
      <c r="I10" s="29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</row>
    <row r="11" spans="1:49" s="30" customFormat="1" ht="25.5">
      <c r="A11" s="44"/>
      <c r="B11" s="31" t="s">
        <v>2</v>
      </c>
      <c r="C11" s="28">
        <f>D11+F11+G11+H11</f>
        <v>0</v>
      </c>
      <c r="D11" s="25">
        <v>0</v>
      </c>
      <c r="E11" s="25"/>
      <c r="F11" s="25">
        <v>0</v>
      </c>
      <c r="G11" s="25">
        <v>0</v>
      </c>
      <c r="H11" s="25"/>
      <c r="I11" s="29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s="16" customFormat="1" ht="12.75">
      <c r="A12" s="45"/>
      <c r="B12" s="5" t="s">
        <v>9</v>
      </c>
      <c r="C12" s="6">
        <f>SUM(C10:C11)</f>
        <v>3054124</v>
      </c>
      <c r="D12" s="7">
        <f>SUM(D10:D11)</f>
        <v>3047655</v>
      </c>
      <c r="E12" s="7"/>
      <c r="F12" s="7">
        <f>SUM(F10:F11)</f>
        <v>0</v>
      </c>
      <c r="G12" s="7">
        <f>SUM(G10:G11)</f>
        <v>0</v>
      </c>
      <c r="H12" s="7">
        <f>SUM(H10:H11)</f>
        <v>6469</v>
      </c>
      <c r="I12" s="8">
        <f>SUM(I10:I11)</f>
        <v>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</row>
    <row r="13" spans="1:49" s="30" customFormat="1" ht="12.75" customHeight="1">
      <c r="A13" s="43" t="s">
        <v>22</v>
      </c>
      <c r="B13" s="27" t="s">
        <v>1</v>
      </c>
      <c r="C13" s="28">
        <f>D13+F13+G13+H13</f>
        <v>1848229</v>
      </c>
      <c r="D13" s="25"/>
      <c r="E13" s="25"/>
      <c r="F13" s="25"/>
      <c r="G13" s="22">
        <v>1839174</v>
      </c>
      <c r="H13" s="22">
        <v>9055</v>
      </c>
      <c r="I13" s="29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s="30" customFormat="1" ht="25.5">
      <c r="A14" s="44"/>
      <c r="B14" s="31" t="s">
        <v>2</v>
      </c>
      <c r="C14" s="28">
        <f>D14+F14+G14+H14</f>
        <v>0</v>
      </c>
      <c r="D14" s="25">
        <v>0</v>
      </c>
      <c r="E14" s="25"/>
      <c r="F14" s="25">
        <v>0</v>
      </c>
      <c r="G14" s="25">
        <v>0</v>
      </c>
      <c r="H14" s="25">
        <v>0</v>
      </c>
      <c r="I14" s="2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49" s="16" customFormat="1" ht="12.75">
      <c r="A15" s="45"/>
      <c r="B15" s="5" t="s">
        <v>9</v>
      </c>
      <c r="C15" s="6">
        <f>SUM(C13:C14)</f>
        <v>1848229</v>
      </c>
      <c r="D15" s="7">
        <f>SUM(D13:D14)</f>
        <v>0</v>
      </c>
      <c r="E15" s="7"/>
      <c r="F15" s="7">
        <f>SUM(F13:F14)</f>
        <v>0</v>
      </c>
      <c r="G15" s="7">
        <f>SUM(G13:G14)</f>
        <v>1839174</v>
      </c>
      <c r="H15" s="7">
        <f>SUM(H13:H14)</f>
        <v>9055</v>
      </c>
      <c r="I15" s="8">
        <v>47874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</row>
    <row r="16" spans="1:49" s="30" customFormat="1" ht="12.75" customHeight="1">
      <c r="A16" s="43" t="s">
        <v>25</v>
      </c>
      <c r="B16" s="27" t="s">
        <v>1</v>
      </c>
      <c r="C16" s="28">
        <f>D16+F16+G16+H16</f>
        <v>194198</v>
      </c>
      <c r="D16" s="25">
        <v>0</v>
      </c>
      <c r="E16" s="25"/>
      <c r="F16" s="25"/>
      <c r="G16" s="22">
        <v>194198</v>
      </c>
      <c r="H16" s="22"/>
      <c r="I16" s="1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</row>
    <row r="17" spans="1:49" s="30" customFormat="1" ht="25.5">
      <c r="A17" s="44"/>
      <c r="B17" s="31" t="s">
        <v>2</v>
      </c>
      <c r="C17" s="28">
        <f>D17+F17+G17+H17</f>
        <v>24622</v>
      </c>
      <c r="D17" s="25">
        <v>0</v>
      </c>
      <c r="E17" s="25"/>
      <c r="F17" s="25">
        <v>0</v>
      </c>
      <c r="G17" s="22">
        <v>0</v>
      </c>
      <c r="H17" s="22">
        <v>24622</v>
      </c>
      <c r="I17" s="29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</row>
    <row r="18" spans="1:49" s="9" customFormat="1" ht="12.75">
      <c r="A18" s="45"/>
      <c r="B18" s="5" t="s">
        <v>9</v>
      </c>
      <c r="C18" s="6">
        <f>SUM(C16:C17)</f>
        <v>218820</v>
      </c>
      <c r="D18" s="7">
        <f>SUM(D16:D17)</f>
        <v>0</v>
      </c>
      <c r="E18" s="7"/>
      <c r="F18" s="7">
        <f>SUM(F16:F17)</f>
        <v>0</v>
      </c>
      <c r="G18" s="7">
        <f>SUM(G16:G17)</f>
        <v>194198</v>
      </c>
      <c r="H18" s="7">
        <f>SUM(H16:H17)</f>
        <v>24622</v>
      </c>
      <c r="I18" s="8">
        <v>2820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1:49" s="30" customFormat="1" ht="12.75" customHeight="1">
      <c r="A19" s="43" t="s">
        <v>14</v>
      </c>
      <c r="B19" s="27" t="s">
        <v>1</v>
      </c>
      <c r="C19" s="28">
        <f>D19+F19+G19+H19</f>
        <v>8475</v>
      </c>
      <c r="D19" s="25">
        <v>0</v>
      </c>
      <c r="E19" s="25"/>
      <c r="F19" s="25"/>
      <c r="G19" s="22">
        <v>1274</v>
      </c>
      <c r="H19" s="22">
        <v>7201</v>
      </c>
      <c r="I19" s="29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s="30" customFormat="1" ht="25.5">
      <c r="A20" s="44"/>
      <c r="B20" s="31" t="s">
        <v>2</v>
      </c>
      <c r="C20" s="28">
        <f>D20+F20+G20+H20</f>
        <v>0</v>
      </c>
      <c r="D20" s="25">
        <v>0</v>
      </c>
      <c r="E20" s="25"/>
      <c r="F20" s="25">
        <v>0</v>
      </c>
      <c r="G20" s="25">
        <v>0</v>
      </c>
      <c r="H20" s="25">
        <v>0</v>
      </c>
      <c r="I20" s="29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</row>
    <row r="21" spans="1:49" s="16" customFormat="1" ht="12.75">
      <c r="A21" s="45"/>
      <c r="B21" s="5" t="s">
        <v>9</v>
      </c>
      <c r="C21" s="6">
        <f>SUM(C19:C20)</f>
        <v>8475</v>
      </c>
      <c r="D21" s="7">
        <f>SUM(D19:D20)</f>
        <v>0</v>
      </c>
      <c r="E21" s="7"/>
      <c r="F21" s="7">
        <f>SUM(F19:F20)</f>
        <v>0</v>
      </c>
      <c r="G21" s="7">
        <f>SUM(G19:G20)</f>
        <v>1274</v>
      </c>
      <c r="H21" s="7">
        <f>SUM(H19:H20)</f>
        <v>7201</v>
      </c>
      <c r="I21" s="8">
        <f>SUM(I19:I20)</f>
        <v>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</row>
    <row r="22" spans="1:49" s="30" customFormat="1" ht="12.75" customHeight="1">
      <c r="A22" s="43" t="s">
        <v>10</v>
      </c>
      <c r="B22" s="27" t="s">
        <v>1</v>
      </c>
      <c r="C22" s="28">
        <f>D22+F22+G22+H22</f>
        <v>9431114</v>
      </c>
      <c r="D22" s="25">
        <v>0</v>
      </c>
      <c r="E22" s="25"/>
      <c r="F22" s="25">
        <v>84836</v>
      </c>
      <c r="G22" s="25">
        <v>7475429</v>
      </c>
      <c r="H22" s="25">
        <v>1870849</v>
      </c>
      <c r="I22" s="29"/>
      <c r="J22" s="15"/>
      <c r="K22" s="50"/>
      <c r="L22" s="50"/>
      <c r="M22" s="50"/>
      <c r="N22" s="50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30" customFormat="1" ht="25.5">
      <c r="A23" s="44"/>
      <c r="B23" s="31" t="s">
        <v>2</v>
      </c>
      <c r="C23" s="28">
        <f>D23+F23+G23+H23</f>
        <v>5396029</v>
      </c>
      <c r="D23" s="25">
        <v>0</v>
      </c>
      <c r="E23" s="25"/>
      <c r="F23" s="25"/>
      <c r="G23" s="25"/>
      <c r="H23" s="25">
        <v>5396029</v>
      </c>
      <c r="I23" s="29"/>
      <c r="J23" s="15"/>
      <c r="K23" s="46"/>
      <c r="L23" s="51"/>
      <c r="M23" s="50"/>
      <c r="N23" s="5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s="16" customFormat="1" ht="12.75">
      <c r="A24" s="45"/>
      <c r="B24" s="5" t="s">
        <v>9</v>
      </c>
      <c r="C24" s="6">
        <f>SUM(C22:C23)</f>
        <v>14827143</v>
      </c>
      <c r="D24" s="7">
        <f>SUM(D22:D23)</f>
        <v>0</v>
      </c>
      <c r="E24" s="7"/>
      <c r="F24" s="7">
        <f>SUM(F22:F23)</f>
        <v>84836</v>
      </c>
      <c r="G24" s="7">
        <f>SUM(G22:G23)</f>
        <v>7475429</v>
      </c>
      <c r="H24" s="7">
        <f>SUM(H22:H23)</f>
        <v>7266878</v>
      </c>
      <c r="I24" s="8">
        <v>1169364</v>
      </c>
      <c r="J24" s="49"/>
      <c r="K24" s="52"/>
      <c r="L24" s="52"/>
      <c r="M24" s="52"/>
      <c r="N24" s="52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</row>
    <row r="25" spans="1:49" s="30" customFormat="1" ht="12.75" customHeight="1">
      <c r="A25" s="43" t="s">
        <v>23</v>
      </c>
      <c r="B25" s="27" t="s">
        <v>1</v>
      </c>
      <c r="C25" s="28">
        <f>D25+F25+G25+H25</f>
        <v>690034</v>
      </c>
      <c r="D25" s="25">
        <v>0</v>
      </c>
      <c r="E25" s="25"/>
      <c r="F25" s="25">
        <v>0</v>
      </c>
      <c r="G25" s="22">
        <v>690034</v>
      </c>
      <c r="H25" s="25">
        <v>0</v>
      </c>
      <c r="I25" s="29"/>
      <c r="J25" s="15"/>
      <c r="K25" s="50"/>
      <c r="L25" s="50"/>
      <c r="M25" s="50"/>
      <c r="N25" s="50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s="30" customFormat="1" ht="25.5">
      <c r="A26" s="44"/>
      <c r="B26" s="31" t="s">
        <v>2</v>
      </c>
      <c r="C26" s="28">
        <f>D26+F26+G26+H26</f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9"/>
      <c r="J26" s="15"/>
      <c r="K26" s="51"/>
      <c r="L26" s="50"/>
      <c r="M26" s="50"/>
      <c r="N26" s="50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</row>
    <row r="27" spans="1:49" s="16" customFormat="1" ht="12.75">
      <c r="A27" s="45"/>
      <c r="B27" s="5" t="s">
        <v>9</v>
      </c>
      <c r="C27" s="6">
        <f>SUM(C25:C26)</f>
        <v>690034</v>
      </c>
      <c r="D27" s="7">
        <f>SUM(D25:D26)</f>
        <v>0</v>
      </c>
      <c r="E27" s="7"/>
      <c r="F27" s="7">
        <f>SUM(F25:F26)</f>
        <v>0</v>
      </c>
      <c r="G27" s="7">
        <f>SUM(G25:G26)</f>
        <v>690034</v>
      </c>
      <c r="H27" s="7">
        <f>SUM(H25:H26)</f>
        <v>0</v>
      </c>
      <c r="I27" s="8">
        <v>27862</v>
      </c>
      <c r="J27" s="49"/>
      <c r="K27" s="52"/>
      <c r="L27" s="52"/>
      <c r="M27" s="52"/>
      <c r="N27" s="52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</row>
    <row r="28" spans="1:49" s="30" customFormat="1" ht="15" customHeight="1">
      <c r="A28" s="43" t="s">
        <v>11</v>
      </c>
      <c r="B28" s="27" t="s">
        <v>1</v>
      </c>
      <c r="C28" s="28">
        <f>D28+F28+G28+H28</f>
        <v>470617</v>
      </c>
      <c r="D28" s="25">
        <v>0</v>
      </c>
      <c r="E28" s="25"/>
      <c r="F28" s="25">
        <v>0</v>
      </c>
      <c r="G28" s="22">
        <v>470617</v>
      </c>
      <c r="H28" s="25">
        <v>0</v>
      </c>
      <c r="I28" s="29"/>
      <c r="J28" s="15"/>
      <c r="K28" s="50"/>
      <c r="L28" s="50"/>
      <c r="M28" s="50"/>
      <c r="N28" s="5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</row>
    <row r="29" spans="1:49" s="30" customFormat="1" ht="25.5">
      <c r="A29" s="44"/>
      <c r="B29" s="31" t="s">
        <v>2</v>
      </c>
      <c r="C29" s="28">
        <f>D29+F29+G29+H29</f>
        <v>0</v>
      </c>
      <c r="D29" s="25">
        <v>0</v>
      </c>
      <c r="E29" s="25"/>
      <c r="F29" s="25">
        <v>0</v>
      </c>
      <c r="G29" s="25">
        <v>0</v>
      </c>
      <c r="H29" s="25">
        <v>0</v>
      </c>
      <c r="I29" s="29"/>
      <c r="J29" s="15"/>
      <c r="K29" s="51"/>
      <c r="L29" s="50"/>
      <c r="M29" s="50"/>
      <c r="N29" s="5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s="9" customFormat="1" ht="12.75">
      <c r="A30" s="45"/>
      <c r="B30" s="5" t="s">
        <v>9</v>
      </c>
      <c r="C30" s="6">
        <f>SUM(C28:C29)</f>
        <v>470617</v>
      </c>
      <c r="D30" s="7">
        <f>SUM(D28:D29)</f>
        <v>0</v>
      </c>
      <c r="E30" s="7"/>
      <c r="F30" s="7">
        <f>SUM(F28:F29)</f>
        <v>0</v>
      </c>
      <c r="G30" s="7">
        <f>SUM(G28:G29)</f>
        <v>470617</v>
      </c>
      <c r="H30" s="7">
        <f>SUM(H28:H29)</f>
        <v>0</v>
      </c>
      <c r="I30" s="8">
        <v>22400</v>
      </c>
      <c r="J30" s="48"/>
      <c r="K30" s="53"/>
      <c r="L30" s="53"/>
      <c r="M30" s="46"/>
      <c r="N30" s="53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</row>
    <row r="31" spans="1:49" s="17" customFormat="1" ht="12.75" customHeight="1">
      <c r="A31" s="43" t="s">
        <v>12</v>
      </c>
      <c r="B31" s="27" t="s">
        <v>1</v>
      </c>
      <c r="C31" s="28">
        <f>D31+G31+E31+H31+F31</f>
        <v>27386767</v>
      </c>
      <c r="D31" s="25">
        <v>15585963</v>
      </c>
      <c r="E31" s="32">
        <v>5687983</v>
      </c>
      <c r="F31" s="25">
        <v>4424198</v>
      </c>
      <c r="G31" s="25">
        <v>1663341</v>
      </c>
      <c r="H31" s="25">
        <v>25282</v>
      </c>
      <c r="I31" s="29"/>
      <c r="J31" s="2"/>
      <c r="K31" s="54"/>
      <c r="L31" s="54"/>
      <c r="M31" s="54"/>
      <c r="N31" s="5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17" customFormat="1" ht="25.5">
      <c r="A32" s="44"/>
      <c r="B32" s="31" t="s">
        <v>2</v>
      </c>
      <c r="C32" s="28">
        <f>D32+F32+G32+H32</f>
        <v>1954</v>
      </c>
      <c r="D32" s="25">
        <v>0</v>
      </c>
      <c r="E32" s="25"/>
      <c r="F32" s="25">
        <v>0</v>
      </c>
      <c r="G32" s="25">
        <v>0</v>
      </c>
      <c r="H32" s="25">
        <v>1954</v>
      </c>
      <c r="I32" s="29"/>
      <c r="J32" s="2"/>
      <c r="K32" s="54"/>
      <c r="L32" s="54"/>
      <c r="M32" s="54"/>
      <c r="N32" s="5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9" customFormat="1" ht="12.75">
      <c r="A33" s="45"/>
      <c r="B33" s="5" t="s">
        <v>9</v>
      </c>
      <c r="C33" s="6">
        <f aca="true" t="shared" si="0" ref="C33:H33">SUM(C31:C32)</f>
        <v>27388721</v>
      </c>
      <c r="D33" s="7">
        <f t="shared" si="0"/>
        <v>15585963</v>
      </c>
      <c r="E33" s="7">
        <f t="shared" si="0"/>
        <v>5687983</v>
      </c>
      <c r="F33" s="7">
        <f t="shared" si="0"/>
        <v>4424198</v>
      </c>
      <c r="G33" s="7">
        <f t="shared" si="0"/>
        <v>1663341</v>
      </c>
      <c r="H33" s="7">
        <f t="shared" si="0"/>
        <v>27236</v>
      </c>
      <c r="I33" s="8">
        <v>1888</v>
      </c>
      <c r="J33" s="48"/>
      <c r="K33" s="53"/>
      <c r="L33" s="53"/>
      <c r="M33" s="53"/>
      <c r="N33" s="53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</row>
    <row r="34" spans="1:49" s="30" customFormat="1" ht="12.75" customHeight="1">
      <c r="A34" s="43" t="s">
        <v>16</v>
      </c>
      <c r="B34" s="27" t="s">
        <v>1</v>
      </c>
      <c r="C34" s="28">
        <f>D34+F34+G34+H34</f>
        <v>22266432</v>
      </c>
      <c r="D34" s="33">
        <v>16195533</v>
      </c>
      <c r="E34" s="33"/>
      <c r="F34" s="25">
        <v>0</v>
      </c>
      <c r="G34" s="25">
        <v>6070899</v>
      </c>
      <c r="H34" s="25">
        <v>0</v>
      </c>
      <c r="I34" s="29"/>
      <c r="J34" s="15"/>
      <c r="K34" s="50"/>
      <c r="L34" s="50"/>
      <c r="M34" s="50"/>
      <c r="N34" s="50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s="30" customFormat="1" ht="25.5">
      <c r="A35" s="44"/>
      <c r="B35" s="31" t="s">
        <v>2</v>
      </c>
      <c r="C35" s="28">
        <f>D35+F35+G35+H35</f>
        <v>0</v>
      </c>
      <c r="D35" s="25">
        <v>0</v>
      </c>
      <c r="E35" s="25"/>
      <c r="F35" s="25">
        <v>0</v>
      </c>
      <c r="G35" s="25">
        <v>0</v>
      </c>
      <c r="H35" s="25">
        <v>0</v>
      </c>
      <c r="I35" s="29"/>
      <c r="J35" s="15"/>
      <c r="K35" s="50"/>
      <c r="L35" s="50"/>
      <c r="M35" s="50"/>
      <c r="N35" s="50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s="9" customFormat="1" ht="12.75">
      <c r="A36" s="45"/>
      <c r="B36" s="5" t="s">
        <v>9</v>
      </c>
      <c r="C36" s="6">
        <f>SUM(C34:C35)</f>
        <v>22266432</v>
      </c>
      <c r="D36" s="7">
        <f>SUM(D34:D35)</f>
        <v>16195533</v>
      </c>
      <c r="E36" s="7"/>
      <c r="F36" s="7">
        <f>SUM(F34:F35)</f>
        <v>0</v>
      </c>
      <c r="G36" s="7">
        <f>SUM(G34:G35)</f>
        <v>6070899</v>
      </c>
      <c r="H36" s="7">
        <f>SUM(H34:H35)</f>
        <v>0</v>
      </c>
      <c r="I36" s="8">
        <f>SUM(I34:I35)</f>
        <v>0</v>
      </c>
      <c r="J36" s="48"/>
      <c r="K36" s="53"/>
      <c r="L36" s="53"/>
      <c r="M36" s="53"/>
      <c r="N36" s="53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</row>
    <row r="37" spans="1:49" s="30" customFormat="1" ht="12.75" customHeight="1">
      <c r="A37" s="43" t="s">
        <v>13</v>
      </c>
      <c r="B37" s="27" t="s">
        <v>1</v>
      </c>
      <c r="C37" s="28">
        <f>D37+F37+G37+H37</f>
        <v>2569513</v>
      </c>
      <c r="D37" s="22">
        <v>2569513</v>
      </c>
      <c r="E37" s="25"/>
      <c r="F37" s="25">
        <v>0</v>
      </c>
      <c r="G37" s="25">
        <v>0</v>
      </c>
      <c r="H37" s="25">
        <v>0</v>
      </c>
      <c r="I37" s="29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s="30" customFormat="1" ht="25.5">
      <c r="A38" s="44"/>
      <c r="B38" s="31" t="s">
        <v>2</v>
      </c>
      <c r="C38" s="28">
        <f>D38+F38+G38+H38</f>
        <v>0</v>
      </c>
      <c r="D38" s="25">
        <v>0</v>
      </c>
      <c r="E38" s="25"/>
      <c r="F38" s="25">
        <v>0</v>
      </c>
      <c r="G38" s="25">
        <v>0</v>
      </c>
      <c r="H38" s="25">
        <v>0</v>
      </c>
      <c r="I38" s="29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s="9" customFormat="1" ht="13.5" thickBot="1">
      <c r="A39" s="45"/>
      <c r="B39" s="5" t="s">
        <v>9</v>
      </c>
      <c r="C39" s="10">
        <f>SUM(C37:C38)</f>
        <v>2569513</v>
      </c>
      <c r="D39" s="11">
        <f>SUM(D37:D38)</f>
        <v>2569513</v>
      </c>
      <c r="E39" s="11"/>
      <c r="F39" s="11">
        <f>SUM(F37:F38)</f>
        <v>0</v>
      </c>
      <c r="G39" s="11">
        <f>SUM(G37:G38)</f>
        <v>0</v>
      </c>
      <c r="H39" s="11">
        <f>SUM(H37:H38)</f>
        <v>0</v>
      </c>
      <c r="I39" s="12">
        <f>SUM(I37:I38)</f>
        <v>0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</row>
    <row r="40" spans="1:49" s="30" customFormat="1" ht="12.75" customHeight="1">
      <c r="A40" s="43" t="s">
        <v>24</v>
      </c>
      <c r="B40" s="27" t="s">
        <v>1</v>
      </c>
      <c r="C40" s="28">
        <f>D40+F40+G40+H40</f>
        <v>4082125</v>
      </c>
      <c r="D40" s="22"/>
      <c r="E40" s="22"/>
      <c r="F40" s="22">
        <v>3749172</v>
      </c>
      <c r="G40" s="22">
        <v>332953</v>
      </c>
      <c r="H40" s="25">
        <v>0</v>
      </c>
      <c r="I40" s="29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</row>
    <row r="41" spans="1:49" s="30" customFormat="1" ht="25.5">
      <c r="A41" s="44"/>
      <c r="B41" s="31" t="s">
        <v>2</v>
      </c>
      <c r="C41" s="28">
        <f>D41+F41+G41+H41</f>
        <v>0</v>
      </c>
      <c r="D41" s="25">
        <v>0</v>
      </c>
      <c r="E41" s="25"/>
      <c r="F41" s="25">
        <v>0</v>
      </c>
      <c r="G41" s="25">
        <v>0</v>
      </c>
      <c r="H41" s="25">
        <v>0</v>
      </c>
      <c r="I41" s="29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s="9" customFormat="1" ht="13.5" thickBot="1">
      <c r="A42" s="45"/>
      <c r="B42" s="5" t="s">
        <v>9</v>
      </c>
      <c r="C42" s="10">
        <f>SUM(C40:C41)</f>
        <v>4082125</v>
      </c>
      <c r="D42" s="11">
        <f>SUM(D40:D41)</f>
        <v>0</v>
      </c>
      <c r="E42" s="11"/>
      <c r="F42" s="11">
        <f>SUM(F40:F41)</f>
        <v>3749172</v>
      </c>
      <c r="G42" s="11">
        <f>SUM(G40:G41)</f>
        <v>332953</v>
      </c>
      <c r="H42" s="11">
        <f>SUM(H40:H41)</f>
        <v>0</v>
      </c>
      <c r="I42" s="12">
        <v>181781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</row>
    <row r="43" spans="1:9" ht="12.75">
      <c r="A43" s="26"/>
      <c r="B43" s="26"/>
      <c r="C43" s="26"/>
      <c r="D43" s="26"/>
      <c r="E43" s="26"/>
      <c r="F43" s="26"/>
      <c r="G43" s="26"/>
      <c r="H43" s="26"/>
      <c r="I43" s="26"/>
    </row>
    <row r="45" spans="3:9" ht="12.75">
      <c r="C45" s="4"/>
      <c r="D45" s="4"/>
      <c r="E45" s="4"/>
      <c r="F45" s="4"/>
      <c r="G45" s="4"/>
      <c r="H45" s="4"/>
      <c r="I45" s="4"/>
    </row>
    <row r="46" spans="2:8" ht="12.75">
      <c r="B46" s="4"/>
      <c r="C46" s="4"/>
      <c r="D46" s="4"/>
      <c r="E46" s="4"/>
      <c r="F46" s="4"/>
      <c r="G46" s="4"/>
      <c r="H46" s="4"/>
    </row>
    <row r="47" spans="3:9" ht="12.75">
      <c r="C47" s="4"/>
      <c r="D47" s="13"/>
      <c r="E47" s="13"/>
      <c r="F47" s="13"/>
      <c r="G47" s="4"/>
      <c r="H47" s="13"/>
      <c r="I47" s="13"/>
    </row>
    <row r="48" spans="3:9" ht="12.75">
      <c r="C48" s="4"/>
      <c r="D48" s="13"/>
      <c r="E48" s="13"/>
      <c r="F48" s="4"/>
      <c r="G48" s="4"/>
      <c r="H48" s="4"/>
      <c r="I48" s="4"/>
    </row>
    <row r="49" spans="3:9" ht="12.75">
      <c r="C49" s="4"/>
      <c r="D49" s="13"/>
      <c r="E49" s="13"/>
      <c r="F49" s="4"/>
      <c r="G49" s="4"/>
      <c r="H49" s="13"/>
      <c r="I49" s="4"/>
    </row>
    <row r="50" spans="3:6" ht="12.75">
      <c r="C50" s="4"/>
      <c r="D50" s="4"/>
      <c r="E50" s="4"/>
      <c r="F50" s="47"/>
    </row>
    <row r="51" spans="3:6" ht="12.75">
      <c r="C51" s="4"/>
      <c r="F51" s="13"/>
    </row>
    <row r="52" spans="3:6" ht="12.75">
      <c r="C52" s="4"/>
      <c r="F52" s="4"/>
    </row>
    <row r="53" spans="3:9" ht="12.75">
      <c r="C53" s="13"/>
      <c r="D53" s="13"/>
      <c r="E53" s="13"/>
      <c r="F53" s="13"/>
      <c r="G53" s="13"/>
      <c r="H53" s="13"/>
      <c r="I53" s="4"/>
    </row>
    <row r="55" spans="4:9" ht="12.75">
      <c r="D55" s="4"/>
      <c r="E55" s="4"/>
      <c r="F55" s="4"/>
      <c r="G55" s="4"/>
      <c r="H55" s="4"/>
      <c r="I55" s="4"/>
    </row>
    <row r="57" ht="12.75">
      <c r="F57" s="4"/>
    </row>
    <row r="60" ht="12.75">
      <c r="C60" s="4"/>
    </row>
    <row r="63" ht="12.75">
      <c r="C63" s="4"/>
    </row>
  </sheetData>
  <mergeCells count="21">
    <mergeCell ref="A40:A42"/>
    <mergeCell ref="H1:I1"/>
    <mergeCell ref="A5:A6"/>
    <mergeCell ref="G3:H3"/>
    <mergeCell ref="A2:I2"/>
    <mergeCell ref="D3:F3"/>
    <mergeCell ref="A37:A39"/>
    <mergeCell ref="C5:C6"/>
    <mergeCell ref="A28:A30"/>
    <mergeCell ref="A19:A21"/>
    <mergeCell ref="A25:A27"/>
    <mergeCell ref="B5:B6"/>
    <mergeCell ref="A34:A36"/>
    <mergeCell ref="A31:A33"/>
    <mergeCell ref="A13:A15"/>
    <mergeCell ref="A16:A18"/>
    <mergeCell ref="A10:A12"/>
    <mergeCell ref="I5:I6"/>
    <mergeCell ref="D5:H5"/>
    <mergeCell ref="A7:A9"/>
    <mergeCell ref="A22:A24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2013-08-14T07:53:17Z</cp:lastPrinted>
  <dcterms:created xsi:type="dcterms:W3CDTF">2012-03-27T07:11:37Z</dcterms:created>
  <dcterms:modified xsi:type="dcterms:W3CDTF">2015-01-14T07:41:55Z</dcterms:modified>
  <cp:category/>
  <cp:version/>
  <cp:contentType/>
  <cp:contentStatus/>
</cp:coreProperties>
</file>